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Supply\APP &amp; PPMP\"/>
    </mc:Choice>
  </mc:AlternateContent>
  <bookViews>
    <workbookView xWindow="0" yWindow="0" windowWidth="11460" windowHeight="7620" tabRatio="868"/>
  </bookViews>
  <sheets>
    <sheet name="APP GPPB" sheetId="57" r:id="rId1"/>
  </sheets>
  <definedNames>
    <definedName name="_xlnm.Print_Area" localSheetId="0">'APP GPPB'!$A$1:$N$126</definedName>
    <definedName name="_xlnm.Print_Titles" localSheetId="0">'APP GPPB'!$1:$11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57" l="1"/>
  <c r="K38" i="57" l="1"/>
  <c r="G126" i="57" l="1"/>
  <c r="B125" i="57"/>
  <c r="G97" i="57"/>
  <c r="L24" i="57" l="1"/>
  <c r="L69" i="57" s="1"/>
  <c r="J116" i="57" l="1"/>
  <c r="J115" i="57"/>
  <c r="I114" i="57"/>
  <c r="F114" i="57"/>
  <c r="J113" i="57"/>
  <c r="I113" i="57"/>
  <c r="F113" i="57"/>
  <c r="J112" i="57"/>
  <c r="I112" i="57"/>
  <c r="F112" i="57"/>
  <c r="I111" i="57"/>
  <c r="F111" i="57"/>
  <c r="I110" i="57"/>
  <c r="F110" i="57"/>
  <c r="J109" i="57"/>
  <c r="J108" i="57"/>
  <c r="I108" i="57"/>
  <c r="F108" i="57"/>
  <c r="J107" i="57"/>
  <c r="I107" i="57"/>
  <c r="F107" i="57"/>
  <c r="J106" i="57"/>
  <c r="I106" i="57"/>
  <c r="F106" i="57"/>
  <c r="J105" i="57"/>
  <c r="I105" i="57"/>
  <c r="F105" i="57"/>
  <c r="J104" i="57"/>
  <c r="I104" i="57"/>
  <c r="F104" i="57"/>
  <c r="J103" i="57"/>
  <c r="I103" i="57"/>
  <c r="F103" i="57"/>
  <c r="J102" i="57"/>
  <c r="I102" i="57"/>
  <c r="F102" i="57"/>
  <c r="J101" i="57"/>
  <c r="I101" i="57"/>
  <c r="F101" i="57"/>
  <c r="J100" i="57"/>
  <c r="I100" i="57"/>
  <c r="F100" i="57"/>
  <c r="J99" i="57"/>
  <c r="I99" i="57"/>
  <c r="F99" i="57"/>
  <c r="L97" i="57"/>
  <c r="J88" i="57"/>
  <c r="J87" i="57"/>
  <c r="I86" i="57"/>
  <c r="F86" i="57"/>
  <c r="J85" i="57"/>
  <c r="I85" i="57"/>
  <c r="F85" i="57"/>
  <c r="J84" i="57"/>
  <c r="I84" i="57"/>
  <c r="F84" i="57"/>
  <c r="I83" i="57"/>
  <c r="F83" i="57"/>
  <c r="I82" i="57"/>
  <c r="F82" i="57"/>
  <c r="J81" i="57"/>
  <c r="J80" i="57"/>
  <c r="I80" i="57"/>
  <c r="F80" i="57"/>
  <c r="J79" i="57"/>
  <c r="I79" i="57"/>
  <c r="F79" i="57"/>
  <c r="J78" i="57"/>
  <c r="I78" i="57"/>
  <c r="F78" i="57"/>
  <c r="J77" i="57"/>
  <c r="I77" i="57"/>
  <c r="F77" i="57"/>
  <c r="J76" i="57"/>
  <c r="I76" i="57"/>
  <c r="F76" i="57"/>
  <c r="J75" i="57"/>
  <c r="I75" i="57"/>
  <c r="F75" i="57"/>
  <c r="J74" i="57"/>
  <c r="I74" i="57"/>
  <c r="F74" i="57"/>
  <c r="J73" i="57"/>
  <c r="I73" i="57"/>
  <c r="F73" i="57"/>
  <c r="J72" i="57"/>
  <c r="I72" i="57"/>
  <c r="F72" i="57"/>
  <c r="J71" i="57"/>
  <c r="I71" i="57"/>
  <c r="F71" i="57"/>
  <c r="K66" i="57"/>
  <c r="O64" i="57"/>
  <c r="O63" i="57"/>
  <c r="O62" i="57"/>
  <c r="O61" i="57"/>
  <c r="O60" i="57"/>
  <c r="O59" i="57"/>
  <c r="O58" i="57"/>
  <c r="O57" i="57"/>
  <c r="O56" i="57"/>
  <c r="O55" i="57"/>
  <c r="K50" i="57"/>
  <c r="K48" i="57"/>
  <c r="K46" i="57"/>
  <c r="K42" i="57"/>
  <c r="K36" i="57"/>
  <c r="K30" i="57"/>
  <c r="K28" i="57"/>
  <c r="K27" i="57"/>
  <c r="K26" i="57"/>
  <c r="K25" i="57"/>
  <c r="K20" i="57" l="1"/>
  <c r="K18" i="57"/>
  <c r="K22" i="57"/>
  <c r="K19" i="57"/>
  <c r="K21" i="57"/>
  <c r="K16" i="57"/>
  <c r="K69" i="57"/>
  <c r="K17" i="57"/>
</calcChain>
</file>

<file path=xl/sharedStrings.xml><?xml version="1.0" encoding="utf-8"?>
<sst xmlns="http://schemas.openxmlformats.org/spreadsheetml/2006/main" count="526" uniqueCount="187">
  <si>
    <t>Republic of the Philippines</t>
  </si>
  <si>
    <t>TECHNICAL EDUCATION AND SKILLS DEVELOPMENT AUTHORITY</t>
  </si>
  <si>
    <t>Region IX, Zamboanga Peninsula</t>
  </si>
  <si>
    <t>Kabasalan, Zamboanga Sibugay</t>
  </si>
  <si>
    <t>Total</t>
  </si>
  <si>
    <t>ADMIN</t>
  </si>
  <si>
    <t>Competitive Bidding</t>
  </si>
  <si>
    <t>Direct Contracting</t>
  </si>
  <si>
    <t>CODE (PAP)</t>
  </si>
  <si>
    <t>PROCUREMENT PROGRAM PROJECT</t>
  </si>
  <si>
    <t>MODE OF PROCUREMENT</t>
  </si>
  <si>
    <t>Schedule for procurement Activity</t>
  </si>
  <si>
    <t>Ads/Post of IB/REI</t>
  </si>
  <si>
    <t>SUB/Open of Bids</t>
  </si>
  <si>
    <t>Notice of Award</t>
  </si>
  <si>
    <t>Contract Signing</t>
  </si>
  <si>
    <t>Estimated Budget (Php)</t>
  </si>
  <si>
    <t>MOOE</t>
  </si>
  <si>
    <t>CO</t>
  </si>
  <si>
    <t>Remarks</t>
  </si>
  <si>
    <t>(Brief Description of Program Projects)</t>
  </si>
  <si>
    <t>Source of Funds</t>
  </si>
  <si>
    <t>Year Round</t>
  </si>
  <si>
    <t>General Fund</t>
  </si>
  <si>
    <t>Reinforced Drainage Canals System and Waterways</t>
  </si>
  <si>
    <t>Trust Fund</t>
  </si>
  <si>
    <t>TOTAL</t>
  </si>
  <si>
    <t>CORE</t>
  </si>
  <si>
    <t>Skills Training for Drug Dependent</t>
  </si>
  <si>
    <t>Establishment /Maintenace of EMIS</t>
  </si>
  <si>
    <t>Trainers Skills Upgrading Programs (TSUP)</t>
  </si>
  <si>
    <t>Non-teaching staff capability building programs</t>
  </si>
  <si>
    <t>Financial Management and Reporting</t>
  </si>
  <si>
    <t>Post-training Assistance (Career Orientation and Job Induction and Job Placement Program)</t>
  </si>
  <si>
    <t>Drug Abuse Preventionand Post-Rehabilitation Programs</t>
  </si>
  <si>
    <t>Job Linkaging and Networking Services</t>
  </si>
  <si>
    <t>Promotion of Research Culture</t>
  </si>
  <si>
    <t>Compliance for Technical Audit for TVET Programs</t>
  </si>
  <si>
    <t>b. Projects</t>
  </si>
  <si>
    <t>TVET Education- Acquisition of tools &amp; equipment to upgrade Program Offering levels to NC III and NC IV</t>
  </si>
  <si>
    <t>Construction of New Building to in-house 9 classrooms, conference and multi-purpose rooms, administrative offices and School Library</t>
  </si>
  <si>
    <t>TVET Education through Mobile Training Program - Acquisition of Service Vehicle</t>
  </si>
  <si>
    <t>Acquisition of 50-seater School Bus for various training programs</t>
  </si>
  <si>
    <t>NP 53.9 Small Value Procurement</t>
  </si>
  <si>
    <t>Prepared by:</t>
  </si>
  <si>
    <t>Certified Correct By:</t>
  </si>
  <si>
    <t xml:space="preserve">Certified Funds Available / </t>
  </si>
  <si>
    <t>Certified Appropriate Funds Available:</t>
  </si>
  <si>
    <t>Approved by:</t>
  </si>
  <si>
    <t xml:space="preserve"> Vocational School Administrator </t>
  </si>
  <si>
    <t xml:space="preserve"> Head of Office/Agency</t>
  </si>
  <si>
    <t>BAC Chairman</t>
  </si>
  <si>
    <t>Provision of rainage Canals System and Waterways</t>
  </si>
  <si>
    <t>PMO/ End-USER</t>
  </si>
  <si>
    <t>UAQTEA Fund</t>
  </si>
  <si>
    <t>N/A</t>
  </si>
  <si>
    <t>NP - 53.5 Agency - Agency</t>
  </si>
  <si>
    <t>Commercial Check</t>
  </si>
  <si>
    <t>Provision of Commercial Check</t>
  </si>
  <si>
    <t>Registrar's Office</t>
  </si>
  <si>
    <t>Technocrat Bulletin</t>
  </si>
  <si>
    <t xml:space="preserve">Telephone  and Internet </t>
  </si>
  <si>
    <t>Fidelity Bond Premiums</t>
  </si>
  <si>
    <t>Np 53.5 Agency to Agency</t>
  </si>
  <si>
    <t>Provision of Fidelity Bond for Accountable Officers</t>
  </si>
  <si>
    <t>Postage &amp; Courier Services</t>
  </si>
  <si>
    <t>Provision of Postage &amp; Courier Services</t>
  </si>
  <si>
    <t>Fuel, Oil and Lubricants</t>
  </si>
  <si>
    <t xml:space="preserve">Electricity </t>
  </si>
  <si>
    <t>Meetings, Conference and Annual Occasions or Events</t>
  </si>
  <si>
    <t>Agency Website Renewal</t>
  </si>
  <si>
    <t>Provide website for the school &amp; for public information, access of E-learning, delivery of current events in the school</t>
  </si>
  <si>
    <t>Vehicle Registration and Insurance</t>
  </si>
  <si>
    <t>Medical , Dental and Laboratory Supplies</t>
  </si>
  <si>
    <t>Admin</t>
  </si>
  <si>
    <t>Garments Sector</t>
  </si>
  <si>
    <t xml:space="preserve">Income Generating Project </t>
  </si>
  <si>
    <t>Provision of Supplies and materials use in IGP Garments</t>
  </si>
  <si>
    <t>Hostel</t>
  </si>
  <si>
    <t>Provision of Supplies and materials use in HOSTEL</t>
  </si>
  <si>
    <t>Catering Services</t>
  </si>
  <si>
    <t>Provision of Supplies and materials use in IGP Catering</t>
  </si>
  <si>
    <t>Farming/Agricultural</t>
  </si>
  <si>
    <t>Provision of Supplies and materials use in IGP Farming</t>
  </si>
  <si>
    <t>JASON REY L. OMAC, CPA</t>
  </si>
  <si>
    <t xml:space="preserve"> Funding for Supplies, materials, tools and equipment for various training programs under Universal Access for Quality  Tertiary Education Act  (UAQTEA) Trainings</t>
  </si>
  <si>
    <t xml:space="preserve"> Funding for Facilities, Equipment and Tools Maintenance Expenses</t>
  </si>
  <si>
    <t xml:space="preserve"> Funding for UAQTEA Trainee's Tshirt</t>
  </si>
  <si>
    <t xml:space="preserve"> Funding for Assessment Fee and Supplies and Materials use during the conduct of various training programs under UAQTEA Trainings</t>
  </si>
  <si>
    <t xml:space="preserve"> Funding for Procurement of Toolkit use during the conduct of various training programs under UAQTEA Trainings</t>
  </si>
  <si>
    <t xml:space="preserve"> Funding for Utilitiy Expenses during the conduct of various training programs under UAQTEA Trainings</t>
  </si>
  <si>
    <t xml:space="preserve"> Funding for  Job Order Trainer's Honorarium under UAQTEA Trainings</t>
  </si>
  <si>
    <t xml:space="preserve"> Funding for UAQTEA Trainees Library Fee, Dental and Medical, Student Support Services, Accidental Insurance and Identification Card</t>
  </si>
  <si>
    <t xml:space="preserve"> Funding for Instructional Materials for UAQTEA Trainees</t>
  </si>
  <si>
    <t xml:space="preserve"> Funding for Living Allowance for UAQTEA Trainees (160 per day x Qualification no. of training days)</t>
  </si>
  <si>
    <t>Non- Common Use Supplies</t>
  </si>
  <si>
    <t>*</t>
  </si>
  <si>
    <t>ZAMBOANGA SIBUGAY POLYTECHNIC INSTITUTE</t>
  </si>
  <si>
    <r>
      <t>Asia Pacific Accreditation &amp; Certification Commission (APACC)</t>
    </r>
    <r>
      <rPr>
        <sz val="12"/>
        <rFont val="Times New Roman"/>
        <family val="1"/>
      </rPr>
      <t>-</t>
    </r>
    <r>
      <rPr>
        <b/>
        <i/>
        <sz val="12"/>
        <rFont val="Times New Roman"/>
        <family val="1"/>
      </rPr>
      <t>Silver Level</t>
    </r>
  </si>
  <si>
    <t>Head, Accounting Division</t>
  </si>
  <si>
    <t>ID Card Printer Consumables</t>
  </si>
  <si>
    <t>Provision of ID CARD Printing Consumables for students ID</t>
  </si>
  <si>
    <t>Registration and Insurance Of Agency-Agency owned Vehicle</t>
  </si>
  <si>
    <t>Security Services</t>
  </si>
  <si>
    <t>Agency needs to hire services from  private firms to secure and protect the employees and trainess from threats and dangers within the facility.</t>
  </si>
  <si>
    <t>Jan to Dec</t>
  </si>
  <si>
    <t>Audio and Visual Equipment Supplies</t>
  </si>
  <si>
    <t>Additional Pocurement of Audio and visual items</t>
  </si>
  <si>
    <t>NP-53.5 Agency to Agency</t>
  </si>
  <si>
    <t>ADMIN/ CORE</t>
  </si>
  <si>
    <t>Training Supplies Materials and Expenses under UAQTEA Program</t>
  </si>
  <si>
    <t>NP-52.1b (Shopping)</t>
  </si>
  <si>
    <t>Cashier</t>
  </si>
  <si>
    <t>Provision of Consumables and tools for Diploma Program</t>
  </si>
  <si>
    <t>Is this an Early Procurement Activity? (Yes/No)</t>
  </si>
  <si>
    <t>Yes</t>
  </si>
  <si>
    <t>No</t>
  </si>
  <si>
    <t>Provision of Consumables and tools for Probinsyano, resp and bayanihan Program</t>
  </si>
  <si>
    <t>GLADYS A. TIONGCO, Ed. D.</t>
  </si>
  <si>
    <t>A. Supplies and Materials Expenses</t>
  </si>
  <si>
    <t>Common Use Supplies and Equipment Available at PS</t>
  </si>
  <si>
    <t>Common Use Supplies and Equipment not Available at PS</t>
  </si>
  <si>
    <t>Various Office Supplies</t>
  </si>
  <si>
    <t>Various Office Supplies not available in PS</t>
  </si>
  <si>
    <t>Plaques, materials and other supplies</t>
  </si>
  <si>
    <t>Tarpaulin</t>
  </si>
  <si>
    <t xml:space="preserve">ADMIN/ CORE </t>
  </si>
  <si>
    <t>Provision of plaques and other materials during trainings and meetings</t>
  </si>
  <si>
    <t>Provision of tarpaulin materials during school activities, trainings and meetings</t>
  </si>
  <si>
    <t>B. General Administrative Support and Services</t>
  </si>
  <si>
    <t>Photocopier Consumables</t>
  </si>
  <si>
    <t>Provision of Photocopier's Toners and master roll</t>
  </si>
  <si>
    <t>Provision of printing school paper magazine</t>
  </si>
  <si>
    <t>Printing and Publications - News Paper Subscription, Radio and TV Program for ZSPI Programs Advertisement for the whole year</t>
  </si>
  <si>
    <t>Includes Tarpaulin Banner/ Streamer, News Paper Subscription, Radio and TV Program for ZSPI and other Government Agencies Programs, Advertisements, Anniversaries and Promotion Printing Services</t>
  </si>
  <si>
    <t xml:space="preserve">Internet and Landline- Telephone line Subscription </t>
  </si>
  <si>
    <t>Provision of Water and Purified Drinking Water for the period of January to December 2022</t>
  </si>
  <si>
    <t>Water and Purified Refilling Drinking Water</t>
  </si>
  <si>
    <t>C. Utility Expenses</t>
  </si>
  <si>
    <t>Operating Expenses</t>
  </si>
  <si>
    <t>D. Representation Expenses</t>
  </si>
  <si>
    <t>Monthly meeting, trainings and events and school activities</t>
  </si>
  <si>
    <t>E. Repairs and Maintenance</t>
  </si>
  <si>
    <t>Repairs and Maintenance Building and Other Structures</t>
  </si>
  <si>
    <t>For upkeep of bulidings and other structures</t>
  </si>
  <si>
    <t>Concurrent Capacity</t>
  </si>
  <si>
    <t>Clinic</t>
  </si>
  <si>
    <t>Provision of medical supplies for clinic</t>
  </si>
  <si>
    <t xml:space="preserve">Books for TVET and Diploma Programs </t>
  </si>
  <si>
    <t>Provision of Additional Books</t>
  </si>
  <si>
    <t>Provision of Consumables and tools for TWSP &amp; STEP Program</t>
  </si>
  <si>
    <t>Provision of Supplies and materials, Tools and Equipment for UTPRAS &amp; Assessment Compliance Auidt</t>
  </si>
  <si>
    <t>Compliance Audit Tools, Equipment and Supplies and Materials</t>
  </si>
  <si>
    <t>Water</t>
  </si>
  <si>
    <t>Assistant Professor I</t>
  </si>
  <si>
    <t>Training and Assessment Supplies Materials under Diploma Program</t>
  </si>
  <si>
    <t>Training and Assessment Supplies Materials under TWSP &amp; STEP Program</t>
  </si>
  <si>
    <t>Training and Assessment Supplies Materials  under Probinsyano, RESP &amp; Bayanihan Program</t>
  </si>
  <si>
    <t>RONEYRICK JOHN D. ELLOREG</t>
  </si>
  <si>
    <t>Administrative Assistant III</t>
  </si>
  <si>
    <t>Acting Budget Officer</t>
  </si>
  <si>
    <t>ANNUAL PROCUREMENT PLAN FOR FY 2023</t>
  </si>
  <si>
    <t>Jan-Dec 2023</t>
  </si>
  <si>
    <t>Oct. 2022</t>
  </si>
  <si>
    <t>Provision of Gasoline and Diesel and Lubricants for the period of January to December 2023</t>
  </si>
  <si>
    <t>Dec 2022</t>
  </si>
  <si>
    <t>Oct-Dec 2022</t>
  </si>
  <si>
    <t>Sept 2023</t>
  </si>
  <si>
    <t>June 2023</t>
  </si>
  <si>
    <t>Repair and Renovation of Housekeeping NC II/NC III Building</t>
  </si>
  <si>
    <t>ADMIN/CORE</t>
  </si>
  <si>
    <t>For upkeep of Housekeeping NCII/NC III Building</t>
  </si>
  <si>
    <t>Repair and Renovation of Hostel and Domestic Work NC II Bulding</t>
  </si>
  <si>
    <t>For upkeep of Hostel and Domestic Work NC II Building</t>
  </si>
  <si>
    <t>Repair and Renovation of 2-storey Related Subject Building</t>
  </si>
  <si>
    <t>For upkeep of classroom for basic and common competencies</t>
  </si>
  <si>
    <t>AMY N. MABATID</t>
  </si>
  <si>
    <t>Construction of Local Access Road with Adequate Provision of Road Drainage</t>
  </si>
  <si>
    <t>F. Construction</t>
  </si>
  <si>
    <t>G. Health - Medical Supplies and Materials</t>
  </si>
  <si>
    <t xml:space="preserve">H. Procurement of Books </t>
  </si>
  <si>
    <t>I. Income Generating Projects</t>
  </si>
  <si>
    <t>J. TESD SERVICES</t>
  </si>
  <si>
    <t>RAY VIRGIL T. LAGUNAY</t>
  </si>
  <si>
    <t>Administrative Aide IV</t>
  </si>
  <si>
    <t>1-26-2023</t>
  </si>
  <si>
    <t>BAC Secretariat Chair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</si>
</sst>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 tint="4.9989318521683403E-2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2"/>
      <color rgb="FFFF0000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277">
    <xf numFmtId="0" fontId="0" fillId="0" borderId="0" xfId="0"/>
    <xf numFmtId="0" fontId="2" fillId="0" borderId="0" xfId="0" applyFont="1" applyFill="1"/>
    <xf numFmtId="0" fontId="0" fillId="0" borderId="0" xfId="0" applyFill="1"/>
    <xf numFmtId="0" fontId="4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>
      <alignment horizontal="center" vertical="center" wrapText="1"/>
    </xf>
    <xf numFmtId="164" fontId="2" fillId="0" borderId="23" xfId="1" applyFont="1" applyFill="1" applyBorder="1" applyAlignment="1">
      <alignment horizontal="right" vertical="center"/>
    </xf>
    <xf numFmtId="164" fontId="2" fillId="0" borderId="1" xfId="1" applyFont="1" applyFill="1" applyBorder="1" applyAlignment="1">
      <alignment horizontal="right" vertical="center"/>
    </xf>
    <xf numFmtId="0" fontId="6" fillId="0" borderId="0" xfId="0" applyFont="1" applyFill="1"/>
    <xf numFmtId="164" fontId="2" fillId="0" borderId="4" xfId="1" applyFont="1" applyFill="1" applyBorder="1" applyAlignment="1">
      <alignment horizontal="right" vertical="center"/>
    </xf>
    <xf numFmtId="0" fontId="2" fillId="0" borderId="22" xfId="0" applyFont="1" applyFill="1" applyBorder="1" applyAlignment="1">
      <alignment vertical="center" wrapText="1"/>
    </xf>
    <xf numFmtId="0" fontId="3" fillId="0" borderId="15" xfId="0" applyFont="1" applyFill="1" applyBorder="1"/>
    <xf numFmtId="0" fontId="4" fillId="0" borderId="21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>
      <alignment wrapText="1"/>
    </xf>
    <xf numFmtId="0" fontId="2" fillId="0" borderId="18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wrapText="1"/>
    </xf>
    <xf numFmtId="164" fontId="3" fillId="0" borderId="15" xfId="1" applyFont="1" applyFill="1" applyBorder="1" applyAlignment="1">
      <alignment horizontal="right"/>
    </xf>
    <xf numFmtId="0" fontId="2" fillId="0" borderId="13" xfId="0" applyFont="1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wrapText="1"/>
    </xf>
    <xf numFmtId="164" fontId="2" fillId="0" borderId="0" xfId="1" applyFont="1" applyFill="1" applyAlignment="1">
      <alignment horizontal="right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 applyAlignment="1">
      <alignment vertical="center"/>
    </xf>
    <xf numFmtId="0" fontId="10" fillId="0" borderId="0" xfId="0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164" fontId="6" fillId="0" borderId="0" xfId="1" applyFont="1" applyFill="1" applyAlignment="1">
      <alignment horizontal="right"/>
    </xf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164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3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/>
    </xf>
    <xf numFmtId="164" fontId="2" fillId="0" borderId="1" xfId="1" applyFont="1" applyFill="1" applyBorder="1" applyAlignment="1">
      <alignment vertical="top"/>
    </xf>
    <xf numFmtId="0" fontId="3" fillId="0" borderId="1" xfId="0" applyFont="1" applyFill="1" applyBorder="1"/>
    <xf numFmtId="164" fontId="2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1" applyFont="1" applyFill="1" applyBorder="1" applyAlignment="1">
      <alignment vertical="top" wrapText="1"/>
    </xf>
    <xf numFmtId="0" fontId="2" fillId="0" borderId="1" xfId="0" quotePrefix="1" applyFont="1" applyFill="1" applyBorder="1" applyAlignment="1">
      <alignment horizontal="left" wrapText="1"/>
    </xf>
    <xf numFmtId="0" fontId="2" fillId="0" borderId="1" xfId="0" quotePrefix="1" applyFont="1" applyFill="1" applyBorder="1" applyAlignment="1">
      <alignment wrapText="1"/>
    </xf>
    <xf numFmtId="0" fontId="2" fillId="0" borderId="1" xfId="0" quotePrefix="1" applyFont="1" applyFill="1" applyBorder="1" applyAlignment="1">
      <alignment horizontal="left"/>
    </xf>
    <xf numFmtId="0" fontId="2" fillId="0" borderId="1" xfId="0" quotePrefix="1" applyFont="1" applyFill="1" applyBorder="1"/>
    <xf numFmtId="0" fontId="2" fillId="0" borderId="3" xfId="0" applyFont="1" applyFill="1" applyBorder="1" applyAlignment="1">
      <alignment wrapText="1"/>
    </xf>
    <xf numFmtId="164" fontId="2" fillId="0" borderId="3" xfId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3" fontId="2" fillId="0" borderId="3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top"/>
    </xf>
    <xf numFmtId="164" fontId="2" fillId="0" borderId="3" xfId="1" applyFont="1" applyFill="1" applyBorder="1" applyAlignment="1">
      <alignment vertical="top"/>
    </xf>
    <xf numFmtId="0" fontId="3" fillId="0" borderId="29" xfId="0" applyFont="1" applyFill="1" applyBorder="1"/>
    <xf numFmtId="0" fontId="4" fillId="0" borderId="29" xfId="0" applyFont="1" applyFill="1" applyBorder="1" applyAlignment="1" applyProtection="1">
      <alignment horizontal="left" wrapText="1"/>
      <protection locked="0"/>
    </xf>
    <xf numFmtId="0" fontId="2" fillId="0" borderId="29" xfId="0" applyFont="1" applyFill="1" applyBorder="1" applyAlignment="1">
      <alignment wrapText="1"/>
    </xf>
    <xf numFmtId="0" fontId="2" fillId="0" borderId="2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 wrapText="1"/>
    </xf>
    <xf numFmtId="164" fontId="3" fillId="0" borderId="29" xfId="1" applyFont="1" applyFill="1" applyBorder="1" applyAlignment="1">
      <alignment horizontal="right"/>
    </xf>
    <xf numFmtId="164" fontId="2" fillId="0" borderId="29" xfId="1" applyFont="1" applyFill="1" applyBorder="1" applyAlignment="1">
      <alignment horizontal="right"/>
    </xf>
    <xf numFmtId="0" fontId="2" fillId="0" borderId="29" xfId="0" applyFont="1" applyFill="1" applyBorder="1"/>
    <xf numFmtId="0" fontId="11" fillId="0" borderId="0" xfId="0" applyFont="1" applyFill="1" applyBorder="1" applyProtection="1">
      <protection locked="0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/>
    <xf numFmtId="0" fontId="5" fillId="0" borderId="0" xfId="0" applyFont="1" applyFill="1" applyBorder="1"/>
    <xf numFmtId="0" fontId="13" fillId="0" borderId="0" xfId="0" applyFont="1" applyFill="1" applyBorder="1" applyProtection="1">
      <protection locked="0"/>
    </xf>
    <xf numFmtId="0" fontId="12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wrapText="1"/>
      <protection locked="0"/>
    </xf>
    <xf numFmtId="0" fontId="5" fillId="0" borderId="5" xfId="0" applyFont="1" applyFill="1" applyBorder="1"/>
    <xf numFmtId="0" fontId="7" fillId="0" borderId="16" xfId="0" applyFont="1" applyFill="1" applyBorder="1"/>
    <xf numFmtId="0" fontId="2" fillId="0" borderId="2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wrapText="1"/>
      <protection locked="0"/>
    </xf>
    <xf numFmtId="0" fontId="0" fillId="0" borderId="0" xfId="0" applyFill="1" applyBorder="1" applyAlignment="1">
      <alignment wrapText="1"/>
    </xf>
    <xf numFmtId="164" fontId="3" fillId="0" borderId="11" xfId="1" applyFont="1" applyFill="1" applyBorder="1" applyAlignment="1">
      <alignment horizontal="right"/>
    </xf>
    <xf numFmtId="0" fontId="19" fillId="2" borderId="0" xfId="0" applyFont="1" applyFill="1"/>
    <xf numFmtId="0" fontId="0" fillId="2" borderId="0" xfId="0" applyFill="1"/>
    <xf numFmtId="0" fontId="2" fillId="0" borderId="9" xfId="0" applyFont="1" applyFill="1" applyBorder="1" applyAlignment="1">
      <alignment horizontal="center" vertical="center" wrapText="1"/>
    </xf>
    <xf numFmtId="164" fontId="2" fillId="0" borderId="8" xfId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vertical="center"/>
    </xf>
    <xf numFmtId="0" fontId="0" fillId="0" borderId="0" xfId="0" applyFont="1" applyFill="1"/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9" fontId="3" fillId="2" borderId="22" xfId="0" applyNumberFormat="1" applyFont="1" applyFill="1" applyBorder="1" applyAlignment="1" applyProtection="1">
      <alignment horizontal="left"/>
    </xf>
    <xf numFmtId="49" fontId="2" fillId="2" borderId="6" xfId="0" applyNumberFormat="1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2" fillId="2" borderId="23" xfId="1" applyFont="1" applyFill="1" applyBorder="1" applyAlignment="1">
      <alignment horizontal="right" vertical="center"/>
    </xf>
    <xf numFmtId="164" fontId="2" fillId="2" borderId="4" xfId="1" applyFont="1" applyFill="1" applyBorder="1" applyAlignment="1">
      <alignment horizontal="right" vertical="center"/>
    </xf>
    <xf numFmtId="0" fontId="2" fillId="2" borderId="27" xfId="0" applyFont="1" applyFill="1" applyBorder="1" applyAlignment="1">
      <alignment vertical="center"/>
    </xf>
    <xf numFmtId="0" fontId="0" fillId="2" borderId="0" xfId="0" applyFont="1" applyFill="1"/>
    <xf numFmtId="49" fontId="2" fillId="0" borderId="22" xfId="0" applyNumberFormat="1" applyFont="1" applyFill="1" applyBorder="1" applyAlignment="1" applyProtection="1">
      <alignment horizontal="left" wrapText="1"/>
    </xf>
    <xf numFmtId="49" fontId="2" fillId="0" borderId="6" xfId="0" applyNumberFormat="1" applyFont="1" applyFill="1" applyBorder="1" applyAlignment="1" applyProtection="1">
      <alignment horizontal="left" vertical="center" wrapText="1"/>
    </xf>
    <xf numFmtId="0" fontId="3" fillId="2" borderId="16" xfId="0" applyFont="1" applyFill="1" applyBorder="1" applyAlignment="1" applyProtection="1">
      <alignment horizontal="left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49" fontId="3" fillId="0" borderId="26" xfId="0" applyNumberFormat="1" applyFont="1" applyFill="1" applyBorder="1" applyAlignment="1" applyProtection="1"/>
    <xf numFmtId="0" fontId="19" fillId="2" borderId="32" xfId="0" applyFont="1" applyFill="1" applyBorder="1"/>
    <xf numFmtId="0" fontId="13" fillId="2" borderId="16" xfId="0" applyFont="1" applyFill="1" applyBorder="1" applyAlignment="1" applyProtection="1">
      <alignment horizontal="left" wrapText="1"/>
      <protection locked="0"/>
    </xf>
    <xf numFmtId="0" fontId="5" fillId="2" borderId="16" xfId="0" applyFont="1" applyFill="1" applyBorder="1" applyAlignment="1">
      <alignment wrapText="1"/>
    </xf>
    <xf numFmtId="0" fontId="5" fillId="2" borderId="16" xfId="0" applyFont="1" applyFill="1" applyBorder="1" applyAlignment="1">
      <alignment horizontal="center" vertical="center" wrapText="1"/>
    </xf>
    <xf numFmtId="164" fontId="5" fillId="2" borderId="23" xfId="1" applyFont="1" applyFill="1" applyBorder="1" applyAlignment="1">
      <alignment horizontal="right"/>
    </xf>
    <xf numFmtId="164" fontId="5" fillId="2" borderId="4" xfId="1" applyFont="1" applyFill="1" applyBorder="1" applyAlignment="1">
      <alignment horizontal="right"/>
    </xf>
    <xf numFmtId="0" fontId="5" fillId="2" borderId="5" xfId="0" applyFont="1" applyFill="1" applyBorder="1"/>
    <xf numFmtId="0" fontId="5" fillId="2" borderId="22" xfId="0" applyFont="1" applyFill="1" applyBorder="1" applyAlignment="1">
      <alignment wrapText="1"/>
    </xf>
    <xf numFmtId="0" fontId="3" fillId="2" borderId="16" xfId="0" applyFont="1" applyFill="1" applyBorder="1"/>
    <xf numFmtId="0" fontId="2" fillId="2" borderId="22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 wrapText="1"/>
    </xf>
    <xf numFmtId="0" fontId="0" fillId="0" borderId="0" xfId="0" applyFill="1" applyBorder="1"/>
    <xf numFmtId="164" fontId="4" fillId="0" borderId="0" xfId="0" applyNumberFormat="1" applyFont="1" applyFill="1" applyBorder="1" applyAlignment="1" applyProtection="1">
      <alignment wrapText="1"/>
      <protection locked="0"/>
    </xf>
    <xf numFmtId="164" fontId="4" fillId="0" borderId="0" xfId="1" applyFont="1" applyFill="1" applyBorder="1" applyAlignment="1" applyProtection="1">
      <alignment wrapText="1"/>
      <protection locked="0"/>
    </xf>
    <xf numFmtId="164" fontId="2" fillId="0" borderId="4" xfId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164" fontId="7" fillId="0" borderId="35" xfId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4" fontId="19" fillId="2" borderId="37" xfId="1" applyFont="1" applyFill="1" applyBorder="1" applyAlignment="1">
      <alignment horizontal="right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vertical="center"/>
    </xf>
    <xf numFmtId="164" fontId="2" fillId="0" borderId="26" xfId="1" applyFont="1" applyFill="1" applyBorder="1" applyAlignment="1">
      <alignment horizontal="center" vertical="center"/>
    </xf>
    <xf numFmtId="164" fontId="2" fillId="0" borderId="2" xfId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164" fontId="2" fillId="0" borderId="0" xfId="1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2" fillId="0" borderId="15" xfId="0" applyFont="1" applyFill="1" applyBorder="1" applyAlignment="1">
      <alignment wrapText="1"/>
    </xf>
    <xf numFmtId="0" fontId="3" fillId="0" borderId="26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 wrapText="1"/>
    </xf>
    <xf numFmtId="164" fontId="2" fillId="0" borderId="30" xfId="1" applyFont="1" applyFill="1" applyBorder="1" applyAlignment="1">
      <alignment horizontal="right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19" fillId="0" borderId="0" xfId="0" applyFont="1" applyFill="1"/>
    <xf numFmtId="0" fontId="3" fillId="0" borderId="16" xfId="0" applyFont="1" applyFill="1" applyBorder="1" applyAlignment="1">
      <alignment horizontal="left" vertical="center"/>
    </xf>
    <xf numFmtId="164" fontId="2" fillId="0" borderId="23" xfId="1" applyFont="1" applyFill="1" applyBorder="1" applyAlignment="1">
      <alignment horizontal="right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 wrapText="1"/>
    </xf>
    <xf numFmtId="164" fontId="9" fillId="0" borderId="23" xfId="1" applyFont="1" applyFill="1" applyBorder="1" applyAlignment="1">
      <alignment horizontal="right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 applyProtection="1">
      <alignment horizontal="lef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3" fontId="19" fillId="0" borderId="31" xfId="0" applyNumberFormat="1" applyFont="1" applyFill="1" applyBorder="1" applyAlignment="1">
      <alignment horizontal="center" vertical="center" wrapText="1"/>
    </xf>
    <xf numFmtId="164" fontId="19" fillId="0" borderId="31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 applyProtection="1">
      <alignment horizontal="left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6" xfId="0" quotePrefix="1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Fill="1" applyBorder="1" applyAlignment="1" applyProtection="1">
      <alignment horizontal="left"/>
      <protection locked="0"/>
    </xf>
    <xf numFmtId="0" fontId="2" fillId="0" borderId="3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164" fontId="2" fillId="0" borderId="40" xfId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4" fontId="16" fillId="0" borderId="0" xfId="0" quotePrefix="1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/>
    </xf>
    <xf numFmtId="164" fontId="2" fillId="3" borderId="16" xfId="1" applyFont="1" applyFill="1" applyBorder="1" applyAlignment="1">
      <alignment horizontal="center" vertical="center"/>
    </xf>
    <xf numFmtId="164" fontId="2" fillId="3" borderId="1" xfId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164" fontId="2" fillId="3" borderId="1" xfId="1" applyFont="1" applyFill="1" applyBorder="1" applyAlignment="1">
      <alignment horizontal="right" vertical="center"/>
    </xf>
    <xf numFmtId="0" fontId="4" fillId="3" borderId="22" xfId="0" applyFont="1" applyFill="1" applyBorder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4" fontId="2" fillId="0" borderId="40" xfId="1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wrapText="1"/>
    </xf>
    <xf numFmtId="0" fontId="2" fillId="0" borderId="22" xfId="0" quotePrefix="1" applyFont="1" applyFill="1" applyBorder="1" applyAlignment="1" applyProtection="1">
      <alignment horizontal="left" vertical="center" wrapText="1"/>
      <protection locked="0"/>
    </xf>
    <xf numFmtId="0" fontId="3" fillId="2" borderId="26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64" fontId="2" fillId="2" borderId="30" xfId="1" applyFont="1" applyFill="1" applyBorder="1" applyAlignment="1">
      <alignment horizontal="right" vertical="center" wrapText="1"/>
    </xf>
    <xf numFmtId="164" fontId="2" fillId="2" borderId="8" xfId="1" applyFont="1" applyFill="1" applyBorder="1" applyAlignment="1">
      <alignment horizontal="center" vertical="center" wrapText="1"/>
    </xf>
    <xf numFmtId="164" fontId="19" fillId="2" borderId="31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3" fontId="19" fillId="2" borderId="3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9" fontId="3" fillId="2" borderId="26" xfId="0" applyNumberFormat="1" applyFont="1" applyFill="1" applyBorder="1" applyAlignment="1" applyProtection="1"/>
    <xf numFmtId="0" fontId="8" fillId="2" borderId="25" xfId="0" applyFont="1" applyFill="1" applyBorder="1" applyAlignment="1" applyProtection="1">
      <alignment wrapText="1"/>
    </xf>
    <xf numFmtId="0" fontId="2" fillId="2" borderId="9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wrapText="1"/>
    </xf>
    <xf numFmtId="164" fontId="2" fillId="2" borderId="23" xfId="1" applyFont="1" applyFill="1" applyBorder="1" applyAlignment="1">
      <alignment horizontal="right"/>
    </xf>
    <xf numFmtId="164" fontId="2" fillId="2" borderId="1" xfId="1" applyFont="1" applyFill="1" applyBorder="1" applyAlignment="1">
      <alignment horizontal="right"/>
    </xf>
    <xf numFmtId="0" fontId="2" fillId="2" borderId="24" xfId="0" applyFont="1" applyFill="1" applyBorder="1"/>
    <xf numFmtId="0" fontId="2" fillId="2" borderId="24" xfId="0" applyFont="1" applyFill="1" applyBorder="1" applyAlignment="1">
      <alignment horizontal="center"/>
    </xf>
    <xf numFmtId="0" fontId="6" fillId="2" borderId="0" xfId="0" applyFont="1" applyFill="1"/>
    <xf numFmtId="0" fontId="8" fillId="0" borderId="25" xfId="0" applyFont="1" applyFill="1" applyBorder="1" applyAlignment="1" applyProtection="1">
      <alignment vertical="center" wrapText="1"/>
    </xf>
    <xf numFmtId="164" fontId="2" fillId="0" borderId="24" xfId="1" applyFont="1" applyFill="1" applyBorder="1" applyAlignment="1">
      <alignment horizontal="right"/>
    </xf>
    <xf numFmtId="0" fontId="2" fillId="2" borderId="24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0" fontId="5" fillId="0" borderId="0" xfId="0" applyFont="1" applyFill="1" applyBorder="1" applyAlignment="1"/>
    <xf numFmtId="0" fontId="7" fillId="0" borderId="0" xfId="0" applyFont="1" applyFill="1" applyBorder="1" applyAlignment="1"/>
    <xf numFmtId="14" fontId="5" fillId="0" borderId="0" xfId="0" applyNumberFormat="1" applyFont="1" applyFill="1" applyBorder="1" applyAlignment="1"/>
    <xf numFmtId="0" fontId="11" fillId="0" borderId="0" xfId="0" applyFont="1" applyFill="1" applyBorder="1" applyAlignment="1" applyProtection="1">
      <alignment wrapText="1"/>
      <protection locked="0"/>
    </xf>
    <xf numFmtId="0" fontId="3" fillId="0" borderId="16" xfId="0" applyFont="1" applyFill="1" applyBorder="1" applyAlignment="1">
      <alignment vertical="center"/>
    </xf>
    <xf numFmtId="164" fontId="2" fillId="0" borderId="16" xfId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64" fontId="11" fillId="0" borderId="0" xfId="0" applyNumberFormat="1" applyFont="1" applyFill="1" applyBorder="1" applyAlignment="1" applyProtection="1">
      <alignment wrapText="1"/>
      <protection locked="0"/>
    </xf>
    <xf numFmtId="0" fontId="2" fillId="0" borderId="38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64" fontId="2" fillId="0" borderId="16" xfId="1" applyFont="1" applyFill="1" applyBorder="1" applyAlignment="1">
      <alignment horizontal="right" vertical="center"/>
    </xf>
    <xf numFmtId="0" fontId="3" fillId="2" borderId="16" xfId="0" applyFont="1" applyFill="1" applyBorder="1" applyAlignment="1" applyProtection="1">
      <alignment horizontal="left"/>
      <protection locked="0"/>
    </xf>
    <xf numFmtId="0" fontId="3" fillId="2" borderId="24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14" fontId="16" fillId="0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14" fontId="13" fillId="0" borderId="0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>
      <alignment horizontal="center"/>
    </xf>
    <xf numFmtId="0" fontId="15" fillId="0" borderId="0" xfId="2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7">
    <cellStyle name="Comma" xfId="1" builtinId="3"/>
    <cellStyle name="Comma 2" xfId="4"/>
    <cellStyle name="Comma 4" xfId="6"/>
    <cellStyle name="Normal" xfId="0" builtinId="0"/>
    <cellStyle name="Normal 2" xfId="2"/>
    <cellStyle name="Normal 4 2" xfId="3"/>
    <cellStyle name="Normal 6" xf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952499</xdr:colOff>
      <xdr:row>0</xdr:row>
      <xdr:rowOff>104775</xdr:rowOff>
    </xdr:from>
    <xdr:to>
      <xdr:col>2</xdr:col>
      <xdr:colOff>246902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474" y="104775"/>
          <a:ext cx="1188197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26"/>
  <sheetViews>
    <sheetView tabSelected="1" view="pageBreakPreview" topLeftCell="A68" zoomScale="85" zoomScaleNormal="100" zoomScaleSheetLayoutView="85" workbookViewId="0">
      <selection activeCell="D98" sqref="D98"/>
    </sheetView>
  </sheetViews>
  <sheetFormatPr defaultColWidth="9.140625" defaultRowHeight="14.25" x14ac:dyDescent="0.2"/>
  <cols>
    <col min="1" max="1" width="15" style="7" customWidth="1"/>
    <col min="2" max="2" width="28.42578125" style="26" customWidth="1"/>
    <col min="3" max="3" width="10.85546875" style="26" customWidth="1"/>
    <col min="4" max="4" width="11.42578125" style="26" customWidth="1"/>
    <col min="5" max="5" width="17.42578125" style="7" customWidth="1"/>
    <col min="6" max="9" width="7.5703125" style="7" customWidth="1"/>
    <col min="10" max="10" width="11.5703125" style="27" customWidth="1"/>
    <col min="11" max="11" width="16.28515625" style="28" customWidth="1"/>
    <col min="12" max="12" width="16" style="7" customWidth="1"/>
    <col min="13" max="13" width="12.28515625" style="7" customWidth="1"/>
    <col min="14" max="14" width="31" style="26" customWidth="1"/>
    <col min="15" max="15" width="29.140625" style="7" customWidth="1"/>
    <col min="16" max="16384" width="9.140625" style="7"/>
  </cols>
  <sheetData>
    <row r="1" spans="1:22" s="23" customFormat="1" ht="18" customHeight="1" x14ac:dyDescent="0.2">
      <c r="A1" s="276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P1" s="21"/>
      <c r="Q1" s="21"/>
      <c r="R1" s="21"/>
      <c r="S1" s="21"/>
      <c r="T1" s="21"/>
      <c r="U1" s="22"/>
      <c r="V1" s="22"/>
    </row>
    <row r="2" spans="1:22" s="23" customFormat="1" ht="18" customHeight="1" x14ac:dyDescent="0.2">
      <c r="A2" s="276" t="s">
        <v>1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P2" s="24"/>
      <c r="Q2" s="24"/>
      <c r="R2" s="24"/>
      <c r="S2" s="24"/>
      <c r="T2" s="24"/>
      <c r="U2" s="22"/>
      <c r="V2" s="22"/>
    </row>
    <row r="3" spans="1:22" s="23" customFormat="1" ht="18" customHeight="1" x14ac:dyDescent="0.2">
      <c r="A3" s="276" t="s">
        <v>2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P3" s="21"/>
      <c r="Q3" s="21"/>
      <c r="R3" s="21"/>
      <c r="S3" s="21"/>
      <c r="T3" s="21"/>
      <c r="U3" s="22"/>
      <c r="V3" s="22"/>
    </row>
    <row r="4" spans="1:22" s="23" customFormat="1" ht="18" customHeight="1" x14ac:dyDescent="0.2">
      <c r="A4" s="276" t="s">
        <v>97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P4" s="24"/>
      <c r="Q4" s="24"/>
      <c r="R4" s="24"/>
      <c r="S4" s="24"/>
      <c r="T4" s="24"/>
      <c r="U4" s="22"/>
      <c r="V4" s="22"/>
    </row>
    <row r="5" spans="1:22" s="23" customFormat="1" ht="18" customHeight="1" x14ac:dyDescent="0.2">
      <c r="A5" s="276" t="s">
        <v>3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P5" s="21"/>
      <c r="Q5" s="21"/>
      <c r="R5" s="21"/>
      <c r="S5" s="21"/>
      <c r="T5" s="21"/>
      <c r="U5" s="22"/>
      <c r="V5" s="22"/>
    </row>
    <row r="6" spans="1:22" s="23" customFormat="1" ht="18" customHeight="1" x14ac:dyDescent="0.2">
      <c r="A6" s="275" t="s">
        <v>98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P6" s="21"/>
      <c r="Q6" s="21"/>
      <c r="R6" s="21"/>
      <c r="S6" s="21"/>
      <c r="T6" s="21"/>
      <c r="U6" s="22"/>
      <c r="V6" s="22"/>
    </row>
    <row r="7" spans="1:22" x14ac:dyDescent="0.2">
      <c r="A7" s="250"/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</row>
    <row r="8" spans="1:22" s="25" customFormat="1" ht="18" x14ac:dyDescent="0.25">
      <c r="A8" s="251" t="s">
        <v>161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</row>
    <row r="9" spans="1:22" s="25" customFormat="1" ht="18.75" thickBot="1" x14ac:dyDescent="0.3">
      <c r="A9" s="252" t="s">
        <v>95</v>
      </c>
      <c r="B9" s="252"/>
      <c r="C9" s="252"/>
      <c r="D9" s="252"/>
      <c r="E9" s="253"/>
      <c r="F9" s="252"/>
      <c r="G9" s="252"/>
      <c r="H9" s="252"/>
      <c r="I9" s="252"/>
      <c r="J9" s="252"/>
      <c r="K9" s="252"/>
      <c r="L9" s="252"/>
      <c r="M9" s="252"/>
      <c r="N9" s="252"/>
    </row>
    <row r="10" spans="1:22" s="30" customFormat="1" ht="30.75" customHeight="1" x14ac:dyDescent="0.25">
      <c r="A10" s="254" t="s">
        <v>8</v>
      </c>
      <c r="B10" s="256" t="s">
        <v>9</v>
      </c>
      <c r="C10" s="258" t="s">
        <v>53</v>
      </c>
      <c r="D10" s="260" t="s">
        <v>114</v>
      </c>
      <c r="E10" s="256" t="s">
        <v>10</v>
      </c>
      <c r="F10" s="262" t="s">
        <v>11</v>
      </c>
      <c r="G10" s="263"/>
      <c r="H10" s="263"/>
      <c r="I10" s="264"/>
      <c r="J10" s="256" t="s">
        <v>21</v>
      </c>
      <c r="K10" s="265" t="s">
        <v>16</v>
      </c>
      <c r="L10" s="266"/>
      <c r="M10" s="267"/>
      <c r="N10" s="179" t="s">
        <v>19</v>
      </c>
      <c r="O10" s="29"/>
      <c r="P10" s="29"/>
    </row>
    <row r="11" spans="1:22" s="30" customFormat="1" ht="36" customHeight="1" thickBot="1" x14ac:dyDescent="0.3">
      <c r="A11" s="255"/>
      <c r="B11" s="257"/>
      <c r="C11" s="259"/>
      <c r="D11" s="261"/>
      <c r="E11" s="257"/>
      <c r="F11" s="110" t="s">
        <v>12</v>
      </c>
      <c r="G11" s="111" t="s">
        <v>13</v>
      </c>
      <c r="H11" s="111" t="s">
        <v>14</v>
      </c>
      <c r="I11" s="112" t="s">
        <v>15</v>
      </c>
      <c r="J11" s="257"/>
      <c r="K11" s="113" t="s">
        <v>4</v>
      </c>
      <c r="L11" s="114" t="s">
        <v>17</v>
      </c>
      <c r="M11" s="115" t="s">
        <v>18</v>
      </c>
      <c r="N11" s="116" t="s">
        <v>20</v>
      </c>
      <c r="O11" s="29"/>
      <c r="P11" s="29"/>
    </row>
    <row r="12" spans="1:22" s="76" customFormat="1" ht="18" customHeight="1" x14ac:dyDescent="0.25">
      <c r="A12" s="117" t="s">
        <v>119</v>
      </c>
      <c r="B12" s="118"/>
      <c r="C12" s="119"/>
      <c r="D12" s="120"/>
      <c r="E12" s="118"/>
      <c r="F12" s="119"/>
      <c r="G12" s="119"/>
      <c r="H12" s="119"/>
      <c r="I12" s="119"/>
      <c r="J12" s="120"/>
      <c r="K12" s="121"/>
      <c r="L12" s="122"/>
      <c r="M12" s="123"/>
      <c r="N12" s="94"/>
      <c r="O12" s="75"/>
      <c r="P12" s="75"/>
      <c r="Q12" s="75"/>
      <c r="R12" s="75"/>
      <c r="S12" s="75"/>
    </row>
    <row r="13" spans="1:22" s="2" customFormat="1" ht="26.25" customHeight="1" x14ac:dyDescent="0.25">
      <c r="A13" s="233"/>
      <c r="B13" s="137" t="s">
        <v>120</v>
      </c>
      <c r="C13" s="159" t="s">
        <v>109</v>
      </c>
      <c r="D13" s="161" t="s">
        <v>116</v>
      </c>
      <c r="E13" s="154" t="s">
        <v>108</v>
      </c>
      <c r="F13" s="164" t="s">
        <v>55</v>
      </c>
      <c r="G13" s="160" t="s">
        <v>55</v>
      </c>
      <c r="H13" s="268" t="s">
        <v>105</v>
      </c>
      <c r="I13" s="269"/>
      <c r="J13" s="161" t="s">
        <v>23</v>
      </c>
      <c r="K13" s="140">
        <v>952237.5</v>
      </c>
      <c r="L13" s="192">
        <f>K13</f>
        <v>952237.5</v>
      </c>
      <c r="M13" s="194"/>
      <c r="N13" s="195" t="s">
        <v>122</v>
      </c>
      <c r="O13" s="138"/>
      <c r="P13" s="138"/>
      <c r="Q13" s="138"/>
      <c r="R13" s="138"/>
      <c r="S13" s="138"/>
    </row>
    <row r="14" spans="1:22" s="30" customFormat="1" ht="38.25" customHeight="1" x14ac:dyDescent="0.25">
      <c r="A14" s="193"/>
      <c r="B14" s="137" t="s">
        <v>121</v>
      </c>
      <c r="C14" s="159" t="s">
        <v>109</v>
      </c>
      <c r="D14" s="161" t="s">
        <v>116</v>
      </c>
      <c r="E14" s="154" t="s">
        <v>111</v>
      </c>
      <c r="F14" s="109" t="s">
        <v>162</v>
      </c>
      <c r="G14" s="109" t="s">
        <v>162</v>
      </c>
      <c r="H14" s="109" t="s">
        <v>162</v>
      </c>
      <c r="I14" s="109" t="s">
        <v>162</v>
      </c>
      <c r="J14" s="161" t="s">
        <v>23</v>
      </c>
      <c r="K14" s="140">
        <v>2930300</v>
      </c>
      <c r="L14" s="162">
        <v>2930300</v>
      </c>
      <c r="M14" s="194"/>
      <c r="N14" s="195" t="s">
        <v>123</v>
      </c>
      <c r="O14" s="29"/>
      <c r="P14" s="29"/>
    </row>
    <row r="15" spans="1:22" s="80" customFormat="1" ht="41.25" customHeight="1" x14ac:dyDescent="0.25">
      <c r="A15" s="139"/>
      <c r="B15" s="71" t="s">
        <v>67</v>
      </c>
      <c r="C15" s="31" t="s">
        <v>126</v>
      </c>
      <c r="D15" s="109" t="s">
        <v>115</v>
      </c>
      <c r="E15" s="4" t="s">
        <v>43</v>
      </c>
      <c r="F15" s="151" t="s">
        <v>163</v>
      </c>
      <c r="G15" s="149" t="s">
        <v>163</v>
      </c>
      <c r="H15" s="149" t="s">
        <v>163</v>
      </c>
      <c r="I15" s="151" t="s">
        <v>163</v>
      </c>
      <c r="J15" s="109" t="s">
        <v>23</v>
      </c>
      <c r="K15" s="140">
        <v>950000</v>
      </c>
      <c r="L15" s="108">
        <v>950000</v>
      </c>
      <c r="M15" s="141"/>
      <c r="N15" s="71" t="s">
        <v>164</v>
      </c>
      <c r="O15" s="138" t="s">
        <v>96</v>
      </c>
      <c r="P15" s="138"/>
      <c r="Q15" s="138"/>
      <c r="R15" s="138"/>
      <c r="S15" s="138"/>
    </row>
    <row r="16" spans="1:22" s="80" customFormat="1" ht="41.25" customHeight="1" x14ac:dyDescent="0.25">
      <c r="A16" s="139"/>
      <c r="B16" s="71" t="s">
        <v>124</v>
      </c>
      <c r="C16" s="31" t="s">
        <v>109</v>
      </c>
      <c r="D16" s="161" t="s">
        <v>116</v>
      </c>
      <c r="E16" s="4" t="s">
        <v>43</v>
      </c>
      <c r="F16" s="109" t="s">
        <v>162</v>
      </c>
      <c r="G16" s="109" t="s">
        <v>162</v>
      </c>
      <c r="H16" s="109" t="s">
        <v>162</v>
      </c>
      <c r="I16" s="109" t="s">
        <v>162</v>
      </c>
      <c r="J16" s="109" t="s">
        <v>23</v>
      </c>
      <c r="K16" s="135">
        <f>L16</f>
        <v>80000</v>
      </c>
      <c r="L16" s="108">
        <v>80000</v>
      </c>
      <c r="M16" s="141"/>
      <c r="N16" s="137" t="s">
        <v>127</v>
      </c>
      <c r="O16" s="138"/>
      <c r="P16" s="138"/>
      <c r="Q16" s="138"/>
      <c r="R16" s="138"/>
      <c r="S16" s="138"/>
    </row>
    <row r="17" spans="1:19" s="80" customFormat="1" ht="42" customHeight="1" x14ac:dyDescent="0.25">
      <c r="A17" s="139"/>
      <c r="B17" s="71" t="s">
        <v>125</v>
      </c>
      <c r="C17" s="31" t="s">
        <v>126</v>
      </c>
      <c r="D17" s="161" t="s">
        <v>115</v>
      </c>
      <c r="E17" s="4" t="s">
        <v>43</v>
      </c>
      <c r="F17" s="151" t="s">
        <v>165</v>
      </c>
      <c r="G17" s="149" t="s">
        <v>165</v>
      </c>
      <c r="H17" s="149" t="s">
        <v>165</v>
      </c>
      <c r="I17" s="151" t="s">
        <v>165</v>
      </c>
      <c r="J17" s="109" t="s">
        <v>23</v>
      </c>
      <c r="K17" s="135">
        <f>L17</f>
        <v>40000</v>
      </c>
      <c r="L17" s="108">
        <v>40000</v>
      </c>
      <c r="M17" s="141"/>
      <c r="N17" s="137" t="s">
        <v>128</v>
      </c>
      <c r="O17" s="138"/>
      <c r="P17" s="138"/>
      <c r="Q17" s="138"/>
      <c r="R17" s="138"/>
      <c r="S17" s="138"/>
    </row>
    <row r="18" spans="1:19" s="80" customFormat="1" ht="45.75" customHeight="1" x14ac:dyDescent="0.25">
      <c r="A18" s="155"/>
      <c r="B18" s="156" t="s">
        <v>57</v>
      </c>
      <c r="C18" s="109" t="s">
        <v>112</v>
      </c>
      <c r="D18" s="161" t="s">
        <v>116</v>
      </c>
      <c r="E18" s="166" t="s">
        <v>7</v>
      </c>
      <c r="F18" s="109" t="s">
        <v>162</v>
      </c>
      <c r="G18" s="109" t="s">
        <v>162</v>
      </c>
      <c r="H18" s="109" t="s">
        <v>162</v>
      </c>
      <c r="I18" s="109" t="s">
        <v>162</v>
      </c>
      <c r="J18" s="109" t="s">
        <v>23</v>
      </c>
      <c r="K18" s="135">
        <f t="shared" ref="K18:K22" si="0">L18</f>
        <v>50000</v>
      </c>
      <c r="L18" s="8">
        <v>50000</v>
      </c>
      <c r="M18" s="79"/>
      <c r="N18" s="71" t="s">
        <v>58</v>
      </c>
    </row>
    <row r="19" spans="1:19" s="80" customFormat="1" ht="45.75" customHeight="1" x14ac:dyDescent="0.25">
      <c r="A19" s="155"/>
      <c r="B19" s="157" t="s">
        <v>100</v>
      </c>
      <c r="C19" s="109" t="s">
        <v>59</v>
      </c>
      <c r="D19" s="161" t="s">
        <v>116</v>
      </c>
      <c r="E19" s="4" t="s">
        <v>43</v>
      </c>
      <c r="F19" s="109" t="s">
        <v>162</v>
      </c>
      <c r="G19" s="109" t="s">
        <v>162</v>
      </c>
      <c r="H19" s="109" t="s">
        <v>162</v>
      </c>
      <c r="I19" s="109" t="s">
        <v>162</v>
      </c>
      <c r="J19" s="109" t="s">
        <v>23</v>
      </c>
      <c r="K19" s="140">
        <f t="shared" si="0"/>
        <v>70000</v>
      </c>
      <c r="L19" s="8">
        <v>70000</v>
      </c>
      <c r="M19" s="79"/>
      <c r="N19" s="71" t="s">
        <v>101</v>
      </c>
      <c r="O19" s="2" t="s">
        <v>96</v>
      </c>
    </row>
    <row r="20" spans="1:19" s="80" customFormat="1" ht="45.75" customHeight="1" x14ac:dyDescent="0.25">
      <c r="A20" s="158"/>
      <c r="B20" s="196" t="s">
        <v>130</v>
      </c>
      <c r="C20" s="109" t="s">
        <v>5</v>
      </c>
      <c r="D20" s="161" t="s">
        <v>116</v>
      </c>
      <c r="E20" s="4" t="s">
        <v>7</v>
      </c>
      <c r="F20" s="109" t="s">
        <v>162</v>
      </c>
      <c r="G20" s="109" t="s">
        <v>162</v>
      </c>
      <c r="H20" s="109" t="s">
        <v>162</v>
      </c>
      <c r="I20" s="109" t="s">
        <v>162</v>
      </c>
      <c r="J20" s="109" t="s">
        <v>23</v>
      </c>
      <c r="K20" s="140">
        <f>L20</f>
        <v>200000</v>
      </c>
      <c r="L20" s="8">
        <v>200000</v>
      </c>
      <c r="M20" s="79"/>
      <c r="N20" s="71" t="s">
        <v>131</v>
      </c>
      <c r="O20" s="2"/>
    </row>
    <row r="21" spans="1:19" s="80" customFormat="1" ht="45.75" customHeight="1" x14ac:dyDescent="0.25">
      <c r="A21" s="158"/>
      <c r="B21" s="81" t="s">
        <v>60</v>
      </c>
      <c r="C21" s="31" t="s">
        <v>5</v>
      </c>
      <c r="D21" s="161" t="s">
        <v>116</v>
      </c>
      <c r="E21" s="4" t="s">
        <v>43</v>
      </c>
      <c r="F21" s="109" t="s">
        <v>162</v>
      </c>
      <c r="G21" s="109" t="s">
        <v>162</v>
      </c>
      <c r="H21" s="109" t="s">
        <v>162</v>
      </c>
      <c r="I21" s="109" t="s">
        <v>162</v>
      </c>
      <c r="J21" s="109" t="s">
        <v>23</v>
      </c>
      <c r="K21" s="135">
        <f t="shared" si="0"/>
        <v>83000</v>
      </c>
      <c r="L21" s="8">
        <v>83000</v>
      </c>
      <c r="M21" s="79"/>
      <c r="N21" s="71" t="s">
        <v>132</v>
      </c>
    </row>
    <row r="22" spans="1:19" s="80" customFormat="1" ht="38.25" customHeight="1" x14ac:dyDescent="0.25">
      <c r="A22" s="158"/>
      <c r="B22" s="81" t="s">
        <v>106</v>
      </c>
      <c r="C22" s="31" t="s">
        <v>5</v>
      </c>
      <c r="D22" s="161" t="s">
        <v>116</v>
      </c>
      <c r="E22" s="4" t="s">
        <v>43</v>
      </c>
      <c r="F22" s="109" t="s">
        <v>162</v>
      </c>
      <c r="G22" s="109" t="s">
        <v>162</v>
      </c>
      <c r="H22" s="109" t="s">
        <v>162</v>
      </c>
      <c r="I22" s="109" t="s">
        <v>162</v>
      </c>
      <c r="J22" s="109" t="s">
        <v>23</v>
      </c>
      <c r="K22" s="135">
        <f t="shared" si="0"/>
        <v>270000</v>
      </c>
      <c r="L22" s="8">
        <v>270000</v>
      </c>
      <c r="M22" s="79"/>
      <c r="N22" s="71" t="s">
        <v>107</v>
      </c>
    </row>
    <row r="23" spans="1:19" s="88" customFormat="1" ht="17.25" customHeight="1" x14ac:dyDescent="0.25">
      <c r="A23" s="82" t="s">
        <v>129</v>
      </c>
      <c r="B23" s="83"/>
      <c r="C23" s="84"/>
      <c r="D23" s="84"/>
      <c r="E23" s="167"/>
      <c r="F23" s="177"/>
      <c r="G23" s="177"/>
      <c r="H23" s="177"/>
      <c r="I23" s="178"/>
      <c r="J23" s="84"/>
      <c r="K23" s="85"/>
      <c r="L23" s="86"/>
      <c r="M23" s="87"/>
      <c r="N23" s="103"/>
    </row>
    <row r="24" spans="1:19" s="80" customFormat="1" ht="66" customHeight="1" x14ac:dyDescent="0.25">
      <c r="A24" s="133"/>
      <c r="B24" s="134" t="s">
        <v>103</v>
      </c>
      <c r="C24" s="31" t="s">
        <v>5</v>
      </c>
      <c r="D24" s="109" t="s">
        <v>115</v>
      </c>
      <c r="E24" s="4" t="s">
        <v>6</v>
      </c>
      <c r="F24" s="151" t="s">
        <v>166</v>
      </c>
      <c r="G24" s="149" t="s">
        <v>166</v>
      </c>
      <c r="H24" s="149" t="s">
        <v>166</v>
      </c>
      <c r="I24" s="151" t="s">
        <v>166</v>
      </c>
      <c r="J24" s="109" t="s">
        <v>25</v>
      </c>
      <c r="K24" s="135">
        <v>1400000</v>
      </c>
      <c r="L24" s="78">
        <f>K24</f>
        <v>1400000</v>
      </c>
      <c r="M24" s="136"/>
      <c r="N24" s="137" t="s">
        <v>104</v>
      </c>
      <c r="O24" s="138"/>
      <c r="P24" s="138"/>
      <c r="Q24" s="138"/>
      <c r="R24" s="138"/>
      <c r="S24" s="138"/>
    </row>
    <row r="25" spans="1:19" s="80" customFormat="1" ht="40.5" customHeight="1" x14ac:dyDescent="0.25">
      <c r="A25" s="139"/>
      <c r="B25" s="71" t="s">
        <v>61</v>
      </c>
      <c r="C25" s="31" t="s">
        <v>5</v>
      </c>
      <c r="D25" s="109" t="s">
        <v>116</v>
      </c>
      <c r="E25" s="4" t="s">
        <v>7</v>
      </c>
      <c r="F25" s="109" t="s">
        <v>162</v>
      </c>
      <c r="G25" s="109" t="s">
        <v>162</v>
      </c>
      <c r="H25" s="109" t="s">
        <v>162</v>
      </c>
      <c r="I25" s="109" t="s">
        <v>162</v>
      </c>
      <c r="J25" s="109" t="s">
        <v>25</v>
      </c>
      <c r="K25" s="140">
        <f t="shared" ref="K25:K28" si="1">L25</f>
        <v>700000</v>
      </c>
      <c r="L25" s="108">
        <v>700000</v>
      </c>
      <c r="M25" s="141"/>
      <c r="N25" s="71" t="s">
        <v>135</v>
      </c>
      <c r="O25" s="138"/>
      <c r="P25" s="138"/>
      <c r="Q25" s="138"/>
      <c r="R25" s="138"/>
      <c r="S25" s="138"/>
    </row>
    <row r="26" spans="1:19" s="80" customFormat="1" ht="78.75" customHeight="1" x14ac:dyDescent="0.25">
      <c r="A26" s="133"/>
      <c r="B26" s="71" t="s">
        <v>133</v>
      </c>
      <c r="C26" s="31" t="s">
        <v>5</v>
      </c>
      <c r="D26" s="109" t="s">
        <v>116</v>
      </c>
      <c r="E26" s="4" t="s">
        <v>43</v>
      </c>
      <c r="F26" s="109" t="s">
        <v>162</v>
      </c>
      <c r="G26" s="109" t="s">
        <v>162</v>
      </c>
      <c r="H26" s="109" t="s">
        <v>162</v>
      </c>
      <c r="I26" s="109" t="s">
        <v>162</v>
      </c>
      <c r="J26" s="109" t="s">
        <v>25</v>
      </c>
      <c r="K26" s="140">
        <f t="shared" si="1"/>
        <v>50000</v>
      </c>
      <c r="L26" s="108">
        <v>50000</v>
      </c>
      <c r="M26" s="141"/>
      <c r="N26" s="71" t="s">
        <v>134</v>
      </c>
      <c r="O26" s="138"/>
      <c r="P26" s="138"/>
      <c r="Q26" s="138"/>
      <c r="R26" s="138"/>
      <c r="S26" s="138"/>
    </row>
    <row r="27" spans="1:19" s="80" customFormat="1" ht="48" customHeight="1" x14ac:dyDescent="0.25">
      <c r="A27" s="89"/>
      <c r="B27" s="90" t="s">
        <v>62</v>
      </c>
      <c r="C27" s="109" t="s">
        <v>5</v>
      </c>
      <c r="D27" s="109" t="s">
        <v>116</v>
      </c>
      <c r="E27" s="4" t="s">
        <v>63</v>
      </c>
      <c r="F27" s="109" t="s">
        <v>162</v>
      </c>
      <c r="G27" s="109" t="s">
        <v>162</v>
      </c>
      <c r="H27" s="109" t="s">
        <v>162</v>
      </c>
      <c r="I27" s="109" t="s">
        <v>162</v>
      </c>
      <c r="J27" s="109" t="s">
        <v>23</v>
      </c>
      <c r="K27" s="135">
        <f t="shared" si="1"/>
        <v>45000</v>
      </c>
      <c r="L27" s="8">
        <v>45000</v>
      </c>
      <c r="M27" s="79"/>
      <c r="N27" s="71" t="s">
        <v>64</v>
      </c>
    </row>
    <row r="28" spans="1:19" s="80" customFormat="1" ht="48" customHeight="1" x14ac:dyDescent="0.25">
      <c r="A28" s="133"/>
      <c r="B28" s="150" t="s">
        <v>65</v>
      </c>
      <c r="C28" s="31" t="s">
        <v>5</v>
      </c>
      <c r="D28" s="109" t="s">
        <v>116</v>
      </c>
      <c r="E28" s="4" t="s">
        <v>63</v>
      </c>
      <c r="F28" s="109" t="s">
        <v>162</v>
      </c>
      <c r="G28" s="109" t="s">
        <v>162</v>
      </c>
      <c r="H28" s="109" t="s">
        <v>162</v>
      </c>
      <c r="I28" s="109" t="s">
        <v>162</v>
      </c>
      <c r="J28" s="109" t="s">
        <v>23</v>
      </c>
      <c r="K28" s="135">
        <f t="shared" si="1"/>
        <v>10000</v>
      </c>
      <c r="L28" s="78">
        <v>10000</v>
      </c>
      <c r="M28" s="136"/>
      <c r="N28" s="71" t="s">
        <v>66</v>
      </c>
      <c r="O28" s="138"/>
      <c r="P28" s="138"/>
      <c r="Q28" s="138"/>
      <c r="R28" s="138"/>
      <c r="S28" s="138"/>
    </row>
    <row r="29" spans="1:19" s="80" customFormat="1" ht="54" customHeight="1" x14ac:dyDescent="0.25">
      <c r="A29" s="139"/>
      <c r="B29" s="71" t="s">
        <v>70</v>
      </c>
      <c r="C29" s="31" t="s">
        <v>5</v>
      </c>
      <c r="D29" s="109" t="s">
        <v>116</v>
      </c>
      <c r="E29" s="4" t="s">
        <v>7</v>
      </c>
      <c r="F29" s="151" t="s">
        <v>167</v>
      </c>
      <c r="G29" s="149" t="s">
        <v>167</v>
      </c>
      <c r="H29" s="149" t="s">
        <v>167</v>
      </c>
      <c r="I29" s="151" t="s">
        <v>167</v>
      </c>
      <c r="J29" s="109" t="s">
        <v>23</v>
      </c>
      <c r="K29" s="140">
        <v>9950</v>
      </c>
      <c r="L29" s="108">
        <v>9950</v>
      </c>
      <c r="M29" s="141"/>
      <c r="N29" s="71" t="s">
        <v>71</v>
      </c>
      <c r="O29" s="138"/>
      <c r="P29" s="138"/>
      <c r="Q29" s="138"/>
      <c r="R29" s="138"/>
      <c r="S29" s="138"/>
    </row>
    <row r="30" spans="1:19" s="80" customFormat="1" ht="42" customHeight="1" x14ac:dyDescent="0.25">
      <c r="A30" s="133"/>
      <c r="B30" s="134" t="s">
        <v>72</v>
      </c>
      <c r="C30" s="31" t="s">
        <v>5</v>
      </c>
      <c r="D30" s="109" t="s">
        <v>116</v>
      </c>
      <c r="E30" s="4" t="s">
        <v>56</v>
      </c>
      <c r="F30" s="151" t="s">
        <v>168</v>
      </c>
      <c r="G30" s="149" t="s">
        <v>168</v>
      </c>
      <c r="H30" s="149" t="s">
        <v>168</v>
      </c>
      <c r="I30" s="151" t="s">
        <v>168</v>
      </c>
      <c r="J30" s="109" t="s">
        <v>23</v>
      </c>
      <c r="K30" s="135">
        <f>L30</f>
        <v>15000</v>
      </c>
      <c r="L30" s="78">
        <v>15000</v>
      </c>
      <c r="M30" s="136"/>
      <c r="N30" s="137" t="s">
        <v>102</v>
      </c>
      <c r="O30" s="138"/>
      <c r="P30" s="138"/>
      <c r="Q30" s="138"/>
      <c r="R30" s="138"/>
      <c r="S30" s="138"/>
    </row>
    <row r="31" spans="1:19" s="88" customFormat="1" ht="17.25" customHeight="1" x14ac:dyDescent="0.25">
      <c r="A31" s="197" t="s">
        <v>138</v>
      </c>
      <c r="B31" s="198"/>
      <c r="C31" s="199"/>
      <c r="D31" s="84"/>
      <c r="E31" s="200"/>
      <c r="F31" s="205"/>
      <c r="G31" s="206"/>
      <c r="H31" s="206"/>
      <c r="I31" s="205"/>
      <c r="J31" s="84"/>
      <c r="K31" s="201"/>
      <c r="L31" s="202"/>
      <c r="M31" s="207"/>
      <c r="N31" s="104"/>
      <c r="O31" s="75"/>
      <c r="P31" s="75"/>
      <c r="Q31" s="75"/>
      <c r="R31" s="75"/>
      <c r="S31" s="75"/>
    </row>
    <row r="32" spans="1:19" s="80" customFormat="1" ht="52.5" customHeight="1" x14ac:dyDescent="0.25">
      <c r="A32" s="133"/>
      <c r="B32" s="134" t="s">
        <v>137</v>
      </c>
      <c r="C32" s="31" t="s">
        <v>109</v>
      </c>
      <c r="D32" s="109" t="s">
        <v>115</v>
      </c>
      <c r="E32" s="4" t="s">
        <v>43</v>
      </c>
      <c r="F32" s="151" t="s">
        <v>165</v>
      </c>
      <c r="G32" s="149" t="s">
        <v>165</v>
      </c>
      <c r="H32" s="149" t="s">
        <v>165</v>
      </c>
      <c r="I32" s="151" t="s">
        <v>165</v>
      </c>
      <c r="J32" s="109" t="s">
        <v>23</v>
      </c>
      <c r="K32" s="135">
        <v>40000</v>
      </c>
      <c r="L32" s="78">
        <v>40000</v>
      </c>
      <c r="M32" s="152"/>
      <c r="N32" s="71" t="s">
        <v>136</v>
      </c>
      <c r="O32" s="138"/>
      <c r="P32" s="138"/>
      <c r="Q32" s="138"/>
      <c r="R32" s="138"/>
      <c r="S32" s="138"/>
    </row>
    <row r="33" spans="1:19" s="80" customFormat="1" ht="52.5" customHeight="1" x14ac:dyDescent="0.25">
      <c r="A33" s="133"/>
      <c r="B33" s="134" t="s">
        <v>153</v>
      </c>
      <c r="C33" s="31" t="s">
        <v>5</v>
      </c>
      <c r="D33" s="109" t="s">
        <v>116</v>
      </c>
      <c r="E33" s="4" t="s">
        <v>7</v>
      </c>
      <c r="F33" s="109" t="s">
        <v>162</v>
      </c>
      <c r="G33" s="109" t="s">
        <v>162</v>
      </c>
      <c r="H33" s="109" t="s">
        <v>162</v>
      </c>
      <c r="I33" s="109" t="s">
        <v>162</v>
      </c>
      <c r="J33" s="109" t="s">
        <v>23</v>
      </c>
      <c r="K33" s="135">
        <v>50000</v>
      </c>
      <c r="L33" s="78">
        <v>50000</v>
      </c>
      <c r="M33" s="153"/>
      <c r="N33" s="71" t="s">
        <v>139</v>
      </c>
      <c r="O33" s="138"/>
      <c r="P33" s="138"/>
      <c r="Q33" s="138"/>
      <c r="R33" s="138"/>
      <c r="S33" s="138"/>
    </row>
    <row r="34" spans="1:19" s="80" customFormat="1" ht="52.5" customHeight="1" x14ac:dyDescent="0.25">
      <c r="A34" s="133"/>
      <c r="B34" s="134" t="s">
        <v>68</v>
      </c>
      <c r="C34" s="31" t="s">
        <v>5</v>
      </c>
      <c r="D34" s="109" t="s">
        <v>116</v>
      </c>
      <c r="E34" s="4" t="s">
        <v>7</v>
      </c>
      <c r="F34" s="109" t="s">
        <v>162</v>
      </c>
      <c r="G34" s="109" t="s">
        <v>162</v>
      </c>
      <c r="H34" s="109" t="s">
        <v>162</v>
      </c>
      <c r="I34" s="109" t="s">
        <v>162</v>
      </c>
      <c r="J34" s="109" t="s">
        <v>23</v>
      </c>
      <c r="K34" s="135">
        <v>2000000</v>
      </c>
      <c r="L34" s="135">
        <v>2000000</v>
      </c>
      <c r="M34" s="153"/>
      <c r="N34" s="71" t="s">
        <v>139</v>
      </c>
      <c r="O34" s="138"/>
      <c r="P34" s="138"/>
      <c r="Q34" s="138"/>
      <c r="R34" s="138"/>
      <c r="S34" s="138"/>
    </row>
    <row r="35" spans="1:19" s="88" customFormat="1" ht="17.25" customHeight="1" x14ac:dyDescent="0.25">
      <c r="A35" s="197" t="s">
        <v>140</v>
      </c>
      <c r="B35" s="198"/>
      <c r="C35" s="199"/>
      <c r="D35" s="84"/>
      <c r="E35" s="200"/>
      <c r="F35" s="84"/>
      <c r="G35" s="199"/>
      <c r="H35" s="199"/>
      <c r="I35" s="222"/>
      <c r="J35" s="84"/>
      <c r="K35" s="201"/>
      <c r="L35" s="202"/>
      <c r="M35" s="203"/>
      <c r="N35" s="204"/>
      <c r="O35" s="75"/>
      <c r="P35" s="75"/>
      <c r="Q35" s="75"/>
      <c r="R35" s="75"/>
      <c r="S35" s="75"/>
    </row>
    <row r="36" spans="1:19" s="80" customFormat="1" ht="55.5" customHeight="1" x14ac:dyDescent="0.25">
      <c r="A36" s="139"/>
      <c r="B36" s="71" t="s">
        <v>69</v>
      </c>
      <c r="C36" s="31" t="s">
        <v>109</v>
      </c>
      <c r="D36" s="109" t="s">
        <v>116</v>
      </c>
      <c r="E36" s="4" t="s">
        <v>43</v>
      </c>
      <c r="F36" s="109" t="s">
        <v>162</v>
      </c>
      <c r="G36" s="109" t="s">
        <v>162</v>
      </c>
      <c r="H36" s="109" t="s">
        <v>162</v>
      </c>
      <c r="I36" s="109" t="s">
        <v>162</v>
      </c>
      <c r="J36" s="109" t="s">
        <v>25</v>
      </c>
      <c r="K36" s="140">
        <f>L36</f>
        <v>300000</v>
      </c>
      <c r="L36" s="108">
        <v>300000</v>
      </c>
      <c r="M36" s="141"/>
      <c r="N36" s="71" t="s">
        <v>141</v>
      </c>
      <c r="O36" s="138"/>
      <c r="P36" s="138"/>
      <c r="Q36" s="138"/>
      <c r="R36" s="138"/>
      <c r="S36" s="138"/>
    </row>
    <row r="37" spans="1:19" s="88" customFormat="1" ht="17.25" customHeight="1" x14ac:dyDescent="0.25">
      <c r="A37" s="82" t="s">
        <v>142</v>
      </c>
      <c r="B37" s="83"/>
      <c r="C37" s="84"/>
      <c r="D37" s="84"/>
      <c r="E37" s="167"/>
      <c r="F37" s="270"/>
      <c r="G37" s="270"/>
      <c r="H37" s="270"/>
      <c r="I37" s="271"/>
      <c r="J37" s="84"/>
      <c r="K37" s="85"/>
      <c r="L37" s="86"/>
      <c r="M37" s="87"/>
      <c r="N37" s="103"/>
    </row>
    <row r="38" spans="1:19" s="80" customFormat="1" ht="41.25" customHeight="1" x14ac:dyDescent="0.25">
      <c r="A38" s="133"/>
      <c r="B38" s="134" t="s">
        <v>143</v>
      </c>
      <c r="C38" s="31" t="s">
        <v>109</v>
      </c>
      <c r="D38" s="109" t="s">
        <v>116</v>
      </c>
      <c r="E38" s="4" t="s">
        <v>6</v>
      </c>
      <c r="F38" s="109" t="s">
        <v>162</v>
      </c>
      <c r="G38" s="109" t="s">
        <v>162</v>
      </c>
      <c r="H38" s="109" t="s">
        <v>162</v>
      </c>
      <c r="I38" s="109" t="s">
        <v>162</v>
      </c>
      <c r="J38" s="109" t="s">
        <v>25</v>
      </c>
      <c r="K38" s="135">
        <f>L38</f>
        <v>6000000</v>
      </c>
      <c r="L38" s="78">
        <v>6000000</v>
      </c>
      <c r="M38" s="136"/>
      <c r="N38" s="71" t="s">
        <v>144</v>
      </c>
      <c r="O38" s="138"/>
      <c r="P38" s="138"/>
      <c r="Q38" s="138"/>
      <c r="R38" s="138"/>
      <c r="S38" s="138"/>
    </row>
    <row r="39" spans="1:19" s="80" customFormat="1" ht="41.25" customHeight="1" x14ac:dyDescent="0.25">
      <c r="A39" s="133"/>
      <c r="B39" s="134" t="s">
        <v>169</v>
      </c>
      <c r="C39" s="31" t="s">
        <v>170</v>
      </c>
      <c r="D39" s="109" t="s">
        <v>116</v>
      </c>
      <c r="E39" s="4" t="s">
        <v>6</v>
      </c>
      <c r="F39" s="109" t="s">
        <v>162</v>
      </c>
      <c r="G39" s="109" t="s">
        <v>162</v>
      </c>
      <c r="H39" s="109" t="s">
        <v>162</v>
      </c>
      <c r="I39" s="109" t="s">
        <v>162</v>
      </c>
      <c r="J39" s="109" t="s">
        <v>25</v>
      </c>
      <c r="K39" s="135">
        <v>2500000</v>
      </c>
      <c r="L39" s="78">
        <v>4400000</v>
      </c>
      <c r="M39" s="136"/>
      <c r="N39" s="234" t="s">
        <v>171</v>
      </c>
      <c r="O39" s="138"/>
      <c r="P39" s="138"/>
      <c r="Q39" s="138"/>
      <c r="R39" s="138"/>
      <c r="S39" s="138"/>
    </row>
    <row r="40" spans="1:19" s="80" customFormat="1" ht="41.25" customHeight="1" x14ac:dyDescent="0.25">
      <c r="A40" s="133"/>
      <c r="B40" s="134" t="s">
        <v>172</v>
      </c>
      <c r="C40" s="31" t="s">
        <v>170</v>
      </c>
      <c r="D40" s="109" t="s">
        <v>116</v>
      </c>
      <c r="E40" s="4" t="s">
        <v>6</v>
      </c>
      <c r="F40" s="109" t="s">
        <v>162</v>
      </c>
      <c r="G40" s="109" t="s">
        <v>162</v>
      </c>
      <c r="H40" s="109" t="s">
        <v>162</v>
      </c>
      <c r="I40" s="109" t="s">
        <v>162</v>
      </c>
      <c r="J40" s="109" t="s">
        <v>25</v>
      </c>
      <c r="K40" s="135">
        <v>5000000</v>
      </c>
      <c r="L40" s="78">
        <v>5000000</v>
      </c>
      <c r="M40" s="136"/>
      <c r="N40" s="234" t="s">
        <v>173</v>
      </c>
      <c r="O40" s="138"/>
      <c r="P40" s="138"/>
      <c r="Q40" s="138"/>
      <c r="R40" s="138"/>
      <c r="S40" s="138"/>
    </row>
    <row r="41" spans="1:19" s="80" customFormat="1" ht="41.25" customHeight="1" x14ac:dyDescent="0.25">
      <c r="A41" s="133"/>
      <c r="B41" s="134" t="s">
        <v>174</v>
      </c>
      <c r="C41" s="31" t="s">
        <v>5</v>
      </c>
      <c r="D41" s="109" t="s">
        <v>116</v>
      </c>
      <c r="E41" s="4" t="s">
        <v>6</v>
      </c>
      <c r="F41" s="109" t="s">
        <v>162</v>
      </c>
      <c r="G41" s="109" t="s">
        <v>162</v>
      </c>
      <c r="H41" s="109" t="s">
        <v>162</v>
      </c>
      <c r="I41" s="109" t="s">
        <v>162</v>
      </c>
      <c r="J41" s="109" t="s">
        <v>25</v>
      </c>
      <c r="K41" s="135">
        <v>20000000</v>
      </c>
      <c r="L41" s="78">
        <v>20000000</v>
      </c>
      <c r="M41" s="136"/>
      <c r="N41" s="71" t="s">
        <v>175</v>
      </c>
      <c r="O41" s="138"/>
      <c r="P41" s="138"/>
      <c r="Q41" s="138"/>
      <c r="R41" s="138"/>
      <c r="S41" s="138"/>
    </row>
    <row r="42" spans="1:19" s="148" customFormat="1" ht="41.25" customHeight="1" x14ac:dyDescent="0.25">
      <c r="A42" s="142"/>
      <c r="B42" s="143" t="s">
        <v>24</v>
      </c>
      <c r="C42" s="31" t="s">
        <v>109</v>
      </c>
      <c r="D42" s="144" t="s">
        <v>116</v>
      </c>
      <c r="E42" s="4" t="s">
        <v>6</v>
      </c>
      <c r="F42" s="109" t="s">
        <v>162</v>
      </c>
      <c r="G42" s="109" t="s">
        <v>162</v>
      </c>
      <c r="H42" s="109" t="s">
        <v>162</v>
      </c>
      <c r="I42" s="109" t="s">
        <v>162</v>
      </c>
      <c r="J42" s="223" t="s">
        <v>25</v>
      </c>
      <c r="K42" s="145">
        <f>L42</f>
        <v>1850000</v>
      </c>
      <c r="L42" s="108">
        <v>1850000</v>
      </c>
      <c r="M42" s="146"/>
      <c r="N42" s="147" t="s">
        <v>52</v>
      </c>
    </row>
    <row r="43" spans="1:19" s="88" customFormat="1" ht="16.5" customHeight="1" x14ac:dyDescent="0.25">
      <c r="A43" s="238" t="s">
        <v>178</v>
      </c>
      <c r="B43" s="239"/>
      <c r="C43" s="84"/>
      <c r="D43" s="84"/>
      <c r="E43" s="167"/>
      <c r="F43" s="235"/>
      <c r="G43" s="235"/>
      <c r="H43" s="235"/>
      <c r="I43" s="236"/>
      <c r="J43" s="84"/>
      <c r="K43" s="85"/>
      <c r="L43" s="86"/>
      <c r="M43" s="87"/>
      <c r="N43" s="103"/>
    </row>
    <row r="44" spans="1:19" s="80" customFormat="1" ht="41.25" customHeight="1" x14ac:dyDescent="0.25">
      <c r="A44" s="133"/>
      <c r="B44" s="134" t="s">
        <v>177</v>
      </c>
      <c r="C44" s="31" t="s">
        <v>170</v>
      </c>
      <c r="D44" s="109" t="s">
        <v>116</v>
      </c>
      <c r="E44" s="4" t="s">
        <v>6</v>
      </c>
      <c r="F44" s="109" t="s">
        <v>162</v>
      </c>
      <c r="G44" s="109" t="s">
        <v>162</v>
      </c>
      <c r="H44" s="109" t="s">
        <v>162</v>
      </c>
      <c r="I44" s="109" t="s">
        <v>162</v>
      </c>
      <c r="J44" s="109" t="s">
        <v>25</v>
      </c>
      <c r="K44" s="135">
        <v>9000000</v>
      </c>
      <c r="L44" s="135">
        <v>9000000</v>
      </c>
      <c r="M44" s="136"/>
      <c r="N44" s="234" t="s">
        <v>177</v>
      </c>
      <c r="O44" s="138"/>
      <c r="P44" s="138"/>
      <c r="Q44" s="138"/>
      <c r="R44" s="138"/>
      <c r="S44" s="138"/>
    </row>
    <row r="45" spans="1:19" s="88" customFormat="1" ht="16.5" customHeight="1" x14ac:dyDescent="0.25">
      <c r="A45" s="91" t="s">
        <v>179</v>
      </c>
      <c r="B45" s="92"/>
      <c r="C45" s="84"/>
      <c r="D45" s="84"/>
      <c r="E45" s="167"/>
      <c r="F45" s="177"/>
      <c r="G45" s="177"/>
      <c r="H45" s="177"/>
      <c r="I45" s="178"/>
      <c r="J45" s="84"/>
      <c r="K45" s="85"/>
      <c r="L45" s="86"/>
      <c r="M45" s="87"/>
      <c r="N45" s="103"/>
    </row>
    <row r="46" spans="1:19" s="80" customFormat="1" ht="35.25" customHeight="1" x14ac:dyDescent="0.25">
      <c r="A46" s="133"/>
      <c r="B46" s="134" t="s">
        <v>73</v>
      </c>
      <c r="C46" s="109" t="s">
        <v>146</v>
      </c>
      <c r="D46" s="109" t="s">
        <v>116</v>
      </c>
      <c r="E46" s="4" t="s">
        <v>43</v>
      </c>
      <c r="F46" s="109" t="s">
        <v>162</v>
      </c>
      <c r="G46" s="109" t="s">
        <v>162</v>
      </c>
      <c r="H46" s="109" t="s">
        <v>162</v>
      </c>
      <c r="I46" s="109" t="s">
        <v>162</v>
      </c>
      <c r="J46" s="109" t="s">
        <v>25</v>
      </c>
      <c r="K46" s="135">
        <f>L46</f>
        <v>85000</v>
      </c>
      <c r="L46" s="78">
        <v>85000</v>
      </c>
      <c r="M46" s="136"/>
      <c r="N46" s="137" t="s">
        <v>147</v>
      </c>
      <c r="O46" s="138"/>
      <c r="P46" s="138"/>
      <c r="Q46" s="138"/>
      <c r="R46" s="138"/>
      <c r="S46" s="138"/>
    </row>
    <row r="47" spans="1:19" s="219" customFormat="1" ht="21.75" customHeight="1" x14ac:dyDescent="0.2">
      <c r="A47" s="209" t="s">
        <v>180</v>
      </c>
      <c r="B47" s="210"/>
      <c r="C47" s="211"/>
      <c r="D47" s="212"/>
      <c r="E47" s="213"/>
      <c r="F47" s="272"/>
      <c r="G47" s="272"/>
      <c r="H47" s="272"/>
      <c r="I47" s="272"/>
      <c r="J47" s="214"/>
      <c r="K47" s="215"/>
      <c r="L47" s="216"/>
      <c r="M47" s="217"/>
      <c r="N47" s="218"/>
    </row>
    <row r="48" spans="1:19" ht="38.25" customHeight="1" x14ac:dyDescent="0.2">
      <c r="A48" s="93"/>
      <c r="B48" s="220" t="s">
        <v>148</v>
      </c>
      <c r="C48" s="77" t="s">
        <v>74</v>
      </c>
      <c r="D48" s="163" t="s">
        <v>116</v>
      </c>
      <c r="E48" s="4" t="s">
        <v>43</v>
      </c>
      <c r="F48" s="109" t="s">
        <v>162</v>
      </c>
      <c r="G48" s="109" t="s">
        <v>162</v>
      </c>
      <c r="H48" s="109" t="s">
        <v>162</v>
      </c>
      <c r="I48" s="109" t="s">
        <v>162</v>
      </c>
      <c r="J48" s="109" t="s">
        <v>25</v>
      </c>
      <c r="K48" s="5">
        <f>L48</f>
        <v>300000</v>
      </c>
      <c r="L48" s="6">
        <v>300000</v>
      </c>
      <c r="M48" s="221"/>
      <c r="N48" s="9" t="s">
        <v>149</v>
      </c>
      <c r="O48" s="7" t="s">
        <v>96</v>
      </c>
    </row>
    <row r="49" spans="1:16" s="88" customFormat="1" ht="18" customHeight="1" x14ac:dyDescent="0.25">
      <c r="A49" s="82" t="s">
        <v>181</v>
      </c>
      <c r="B49" s="83"/>
      <c r="C49" s="84"/>
      <c r="D49" s="84"/>
      <c r="E49" s="167"/>
      <c r="F49" s="177"/>
      <c r="G49" s="177"/>
      <c r="H49" s="177"/>
      <c r="I49" s="178"/>
      <c r="J49" s="84"/>
      <c r="K49" s="85"/>
      <c r="L49" s="86"/>
      <c r="M49" s="87"/>
      <c r="N49" s="104"/>
    </row>
    <row r="50" spans="1:16" s="80" customFormat="1" ht="37.5" customHeight="1" x14ac:dyDescent="0.25">
      <c r="A50" s="89"/>
      <c r="B50" s="90" t="s">
        <v>75</v>
      </c>
      <c r="C50" s="109" t="s">
        <v>5</v>
      </c>
      <c r="D50" s="109" t="s">
        <v>116</v>
      </c>
      <c r="E50" s="4" t="s">
        <v>43</v>
      </c>
      <c r="F50" s="109" t="s">
        <v>162</v>
      </c>
      <c r="G50" s="109" t="s">
        <v>162</v>
      </c>
      <c r="H50" s="109" t="s">
        <v>162</v>
      </c>
      <c r="I50" s="109" t="s">
        <v>162</v>
      </c>
      <c r="J50" s="109" t="s">
        <v>76</v>
      </c>
      <c r="K50" s="5">
        <f>L50</f>
        <v>400000</v>
      </c>
      <c r="L50" s="8">
        <v>400000</v>
      </c>
      <c r="M50" s="79"/>
      <c r="N50" s="71" t="s">
        <v>77</v>
      </c>
    </row>
    <row r="51" spans="1:16" s="80" customFormat="1" ht="37.5" customHeight="1" x14ac:dyDescent="0.25">
      <c r="A51" s="89"/>
      <c r="B51" s="90" t="s">
        <v>78</v>
      </c>
      <c r="C51" s="109" t="s">
        <v>5</v>
      </c>
      <c r="D51" s="109" t="s">
        <v>116</v>
      </c>
      <c r="E51" s="4" t="s">
        <v>43</v>
      </c>
      <c r="F51" s="109" t="s">
        <v>162</v>
      </c>
      <c r="G51" s="109" t="s">
        <v>162</v>
      </c>
      <c r="H51" s="109" t="s">
        <v>162</v>
      </c>
      <c r="I51" s="109" t="s">
        <v>162</v>
      </c>
      <c r="J51" s="109" t="s">
        <v>76</v>
      </c>
      <c r="K51" s="5">
        <v>100000</v>
      </c>
      <c r="L51" s="8">
        <v>100000</v>
      </c>
      <c r="M51" s="79"/>
      <c r="N51" s="71" t="s">
        <v>79</v>
      </c>
    </row>
    <row r="52" spans="1:16" s="80" customFormat="1" ht="37.5" customHeight="1" x14ac:dyDescent="0.25">
      <c r="A52" s="89"/>
      <c r="B52" s="90" t="s">
        <v>80</v>
      </c>
      <c r="C52" s="109" t="s">
        <v>5</v>
      </c>
      <c r="D52" s="109" t="s">
        <v>116</v>
      </c>
      <c r="E52" s="4" t="s">
        <v>43</v>
      </c>
      <c r="F52" s="109" t="s">
        <v>162</v>
      </c>
      <c r="G52" s="109" t="s">
        <v>162</v>
      </c>
      <c r="H52" s="109" t="s">
        <v>162</v>
      </c>
      <c r="I52" s="109" t="s">
        <v>162</v>
      </c>
      <c r="J52" s="109" t="s">
        <v>76</v>
      </c>
      <c r="K52" s="5">
        <v>100000</v>
      </c>
      <c r="L52" s="8">
        <v>100000</v>
      </c>
      <c r="M52" s="79"/>
      <c r="N52" s="71" t="s">
        <v>81</v>
      </c>
    </row>
    <row r="53" spans="1:16" s="80" customFormat="1" ht="37.5" customHeight="1" x14ac:dyDescent="0.25">
      <c r="A53" s="89"/>
      <c r="B53" s="90" t="s">
        <v>82</v>
      </c>
      <c r="C53" s="109" t="s">
        <v>5</v>
      </c>
      <c r="D53" s="109" t="s">
        <v>116</v>
      </c>
      <c r="E53" s="4" t="s">
        <v>43</v>
      </c>
      <c r="F53" s="109" t="s">
        <v>162</v>
      </c>
      <c r="G53" s="109" t="s">
        <v>162</v>
      </c>
      <c r="H53" s="109" t="s">
        <v>162</v>
      </c>
      <c r="I53" s="109" t="s">
        <v>162</v>
      </c>
      <c r="J53" s="109" t="s">
        <v>76</v>
      </c>
      <c r="K53" s="5">
        <v>800000</v>
      </c>
      <c r="L53" s="8">
        <v>800000</v>
      </c>
      <c r="M53" s="79"/>
      <c r="N53" s="71" t="s">
        <v>83</v>
      </c>
    </row>
    <row r="54" spans="1:16" s="208" customFormat="1" ht="18.75" customHeight="1" x14ac:dyDescent="0.2">
      <c r="A54" s="102" t="s">
        <v>182</v>
      </c>
      <c r="B54" s="95"/>
      <c r="C54" s="96"/>
      <c r="D54" s="96"/>
      <c r="E54" s="168"/>
      <c r="F54" s="273"/>
      <c r="G54" s="273"/>
      <c r="H54" s="273"/>
      <c r="I54" s="274"/>
      <c r="J54" s="97"/>
      <c r="K54" s="98"/>
      <c r="L54" s="99"/>
      <c r="M54" s="100"/>
      <c r="N54" s="101"/>
    </row>
    <row r="55" spans="1:16" s="187" customFormat="1" ht="90.75" hidden="1" customHeight="1" x14ac:dyDescent="0.25">
      <c r="A55" s="190"/>
      <c r="B55" s="189" t="s">
        <v>110</v>
      </c>
      <c r="C55" s="182" t="s">
        <v>27</v>
      </c>
      <c r="D55" s="182" t="s">
        <v>116</v>
      </c>
      <c r="E55" s="181" t="s">
        <v>43</v>
      </c>
      <c r="F55" s="247" t="s">
        <v>22</v>
      </c>
      <c r="G55" s="247"/>
      <c r="H55" s="247"/>
      <c r="I55" s="248"/>
      <c r="J55" s="182" t="s">
        <v>54</v>
      </c>
      <c r="K55" s="185"/>
      <c r="L55" s="186"/>
      <c r="M55" s="191"/>
      <c r="N55" s="180" t="s">
        <v>85</v>
      </c>
      <c r="O55" s="185">
        <f>P55</f>
        <v>7632639</v>
      </c>
      <c r="P55" s="186">
        <v>7632639</v>
      </c>
    </row>
    <row r="56" spans="1:16" s="187" customFormat="1" ht="48.75" hidden="1" customHeight="1" x14ac:dyDescent="0.25">
      <c r="A56" s="190"/>
      <c r="B56" s="189" t="s">
        <v>110</v>
      </c>
      <c r="C56" s="182" t="s">
        <v>27</v>
      </c>
      <c r="D56" s="182" t="s">
        <v>116</v>
      </c>
      <c r="E56" s="181" t="s">
        <v>43</v>
      </c>
      <c r="F56" s="247" t="s">
        <v>22</v>
      </c>
      <c r="G56" s="247"/>
      <c r="H56" s="247"/>
      <c r="I56" s="248"/>
      <c r="J56" s="182" t="s">
        <v>54</v>
      </c>
      <c r="K56" s="185"/>
      <c r="L56" s="186"/>
      <c r="M56" s="191"/>
      <c r="N56" s="180" t="s">
        <v>86</v>
      </c>
      <c r="O56" s="185">
        <f t="shared" ref="O56:O64" si="2">P56</f>
        <v>2026775</v>
      </c>
      <c r="P56" s="186">
        <v>2026775</v>
      </c>
    </row>
    <row r="57" spans="1:16" s="187" customFormat="1" ht="45" hidden="1" customHeight="1" x14ac:dyDescent="0.25">
      <c r="A57" s="190"/>
      <c r="B57" s="189" t="s">
        <v>110</v>
      </c>
      <c r="C57" s="182" t="s">
        <v>27</v>
      </c>
      <c r="D57" s="182" t="s">
        <v>116</v>
      </c>
      <c r="E57" s="181" t="s">
        <v>43</v>
      </c>
      <c r="F57" s="247" t="s">
        <v>22</v>
      </c>
      <c r="G57" s="247"/>
      <c r="H57" s="247"/>
      <c r="I57" s="248"/>
      <c r="J57" s="182" t="s">
        <v>54</v>
      </c>
      <c r="K57" s="185"/>
      <c r="L57" s="186"/>
      <c r="M57" s="191"/>
      <c r="N57" s="180" t="s">
        <v>87</v>
      </c>
      <c r="O57" s="185">
        <f t="shared" si="2"/>
        <v>652500</v>
      </c>
      <c r="P57" s="186">
        <v>652500</v>
      </c>
    </row>
    <row r="58" spans="1:16" s="187" customFormat="1" ht="78" hidden="1" customHeight="1" x14ac:dyDescent="0.25">
      <c r="A58" s="190"/>
      <c r="B58" s="189" t="s">
        <v>110</v>
      </c>
      <c r="C58" s="182" t="s">
        <v>27</v>
      </c>
      <c r="D58" s="182" t="s">
        <v>116</v>
      </c>
      <c r="E58" s="181" t="s">
        <v>43</v>
      </c>
      <c r="F58" s="247" t="s">
        <v>22</v>
      </c>
      <c r="G58" s="247"/>
      <c r="H58" s="247"/>
      <c r="I58" s="248"/>
      <c r="J58" s="182" t="s">
        <v>54</v>
      </c>
      <c r="K58" s="185"/>
      <c r="L58" s="188"/>
      <c r="M58" s="191"/>
      <c r="N58" s="180" t="s">
        <v>88</v>
      </c>
      <c r="O58" s="185">
        <f t="shared" si="2"/>
        <v>928750</v>
      </c>
      <c r="P58" s="188">
        <v>928750</v>
      </c>
    </row>
    <row r="59" spans="1:16" s="187" customFormat="1" ht="52.5" hidden="1" customHeight="1" x14ac:dyDescent="0.25">
      <c r="A59" s="190"/>
      <c r="B59" s="189" t="s">
        <v>110</v>
      </c>
      <c r="C59" s="182" t="s">
        <v>27</v>
      </c>
      <c r="D59" s="182" t="s">
        <v>116</v>
      </c>
      <c r="E59" s="181" t="s">
        <v>6</v>
      </c>
      <c r="F59" s="247" t="s">
        <v>22</v>
      </c>
      <c r="G59" s="247"/>
      <c r="H59" s="247"/>
      <c r="I59" s="248"/>
      <c r="J59" s="182" t="s">
        <v>54</v>
      </c>
      <c r="K59" s="185"/>
      <c r="L59" s="188"/>
      <c r="M59" s="191"/>
      <c r="N59" s="180" t="s">
        <v>89</v>
      </c>
      <c r="O59" s="185">
        <f t="shared" si="2"/>
        <v>11600000</v>
      </c>
      <c r="P59" s="188">
        <v>11600000</v>
      </c>
    </row>
    <row r="60" spans="1:16" s="187" customFormat="1" ht="45" hidden="1" customHeight="1" x14ac:dyDescent="0.25">
      <c r="A60" s="190"/>
      <c r="B60" s="189" t="s">
        <v>110</v>
      </c>
      <c r="C60" s="182" t="s">
        <v>5</v>
      </c>
      <c r="D60" s="182" t="s">
        <v>116</v>
      </c>
      <c r="E60" s="184" t="s">
        <v>7</v>
      </c>
      <c r="F60" s="247" t="s">
        <v>22</v>
      </c>
      <c r="G60" s="247"/>
      <c r="H60" s="247"/>
      <c r="I60" s="248"/>
      <c r="J60" s="182" t="s">
        <v>54</v>
      </c>
      <c r="K60" s="185"/>
      <c r="L60" s="186"/>
      <c r="M60" s="191"/>
      <c r="N60" s="180" t="s">
        <v>90</v>
      </c>
      <c r="O60" s="185">
        <f t="shared" si="2"/>
        <v>2724178</v>
      </c>
      <c r="P60" s="186">
        <v>2724178</v>
      </c>
    </row>
    <row r="61" spans="1:16" s="187" customFormat="1" ht="45" hidden="1" customHeight="1" x14ac:dyDescent="0.25">
      <c r="A61" s="190"/>
      <c r="B61" s="189" t="s">
        <v>110</v>
      </c>
      <c r="C61" s="182" t="s">
        <v>5</v>
      </c>
      <c r="D61" s="182" t="s">
        <v>116</v>
      </c>
      <c r="E61" s="184" t="s">
        <v>7</v>
      </c>
      <c r="F61" s="247" t="s">
        <v>22</v>
      </c>
      <c r="G61" s="247"/>
      <c r="H61" s="247"/>
      <c r="I61" s="248"/>
      <c r="J61" s="182" t="s">
        <v>54</v>
      </c>
      <c r="K61" s="185"/>
      <c r="L61" s="186"/>
      <c r="M61" s="191"/>
      <c r="N61" s="180" t="s">
        <v>91</v>
      </c>
      <c r="O61" s="185">
        <f t="shared" si="2"/>
        <v>4729592</v>
      </c>
      <c r="P61" s="186">
        <v>4729592</v>
      </c>
    </row>
    <row r="62" spans="1:16" s="187" customFormat="1" ht="59.25" hidden="1" customHeight="1" x14ac:dyDescent="0.25">
      <c r="A62" s="190"/>
      <c r="B62" s="189" t="s">
        <v>110</v>
      </c>
      <c r="C62" s="182" t="s">
        <v>27</v>
      </c>
      <c r="D62" s="182" t="s">
        <v>116</v>
      </c>
      <c r="E62" s="181"/>
      <c r="F62" s="247" t="s">
        <v>22</v>
      </c>
      <c r="G62" s="247"/>
      <c r="H62" s="247"/>
      <c r="I62" s="248"/>
      <c r="J62" s="182" t="s">
        <v>54</v>
      </c>
      <c r="K62" s="185"/>
      <c r="L62" s="186"/>
      <c r="M62" s="191"/>
      <c r="N62" s="180" t="s">
        <v>92</v>
      </c>
      <c r="O62" s="185">
        <f t="shared" si="2"/>
        <v>652500</v>
      </c>
      <c r="P62" s="186">
        <v>652500</v>
      </c>
    </row>
    <row r="63" spans="1:16" s="187" customFormat="1" ht="25.5" hidden="1" customHeight="1" x14ac:dyDescent="0.25">
      <c r="A63" s="190"/>
      <c r="B63" s="189" t="s">
        <v>110</v>
      </c>
      <c r="C63" s="182" t="s">
        <v>27</v>
      </c>
      <c r="D63" s="182" t="s">
        <v>116</v>
      </c>
      <c r="E63" s="184"/>
      <c r="F63" s="247" t="s">
        <v>22</v>
      </c>
      <c r="G63" s="247"/>
      <c r="H63" s="247"/>
      <c r="I63" s="248"/>
      <c r="J63" s="182" t="s">
        <v>54</v>
      </c>
      <c r="K63" s="185"/>
      <c r="L63" s="188"/>
      <c r="M63" s="191"/>
      <c r="N63" s="183" t="s">
        <v>93</v>
      </c>
      <c r="O63" s="185">
        <f t="shared" si="2"/>
        <v>7250000</v>
      </c>
      <c r="P63" s="188">
        <v>7250000</v>
      </c>
    </row>
    <row r="64" spans="1:16" s="187" customFormat="1" ht="36.75" hidden="1" customHeight="1" x14ac:dyDescent="0.25">
      <c r="A64" s="190"/>
      <c r="B64" s="189" t="s">
        <v>110</v>
      </c>
      <c r="C64" s="182" t="s">
        <v>27</v>
      </c>
      <c r="D64" s="182" t="s">
        <v>116</v>
      </c>
      <c r="E64" s="184"/>
      <c r="F64" s="247" t="s">
        <v>22</v>
      </c>
      <c r="G64" s="247"/>
      <c r="H64" s="247"/>
      <c r="I64" s="248"/>
      <c r="J64" s="182" t="s">
        <v>54</v>
      </c>
      <c r="K64" s="185"/>
      <c r="L64" s="188"/>
      <c r="M64" s="191"/>
      <c r="N64" s="183" t="s">
        <v>94</v>
      </c>
      <c r="O64" s="185">
        <f t="shared" si="2"/>
        <v>13852000</v>
      </c>
      <c r="P64" s="188">
        <v>13852000</v>
      </c>
    </row>
    <row r="65" spans="1:16" s="23" customFormat="1" ht="47.25" customHeight="1" x14ac:dyDescent="0.25">
      <c r="A65" s="70"/>
      <c r="B65" s="3" t="s">
        <v>155</v>
      </c>
      <c r="C65" s="109" t="s">
        <v>27</v>
      </c>
      <c r="D65" s="109" t="s">
        <v>116</v>
      </c>
      <c r="E65" s="4" t="s">
        <v>43</v>
      </c>
      <c r="F65" s="109" t="s">
        <v>162</v>
      </c>
      <c r="G65" s="109" t="s">
        <v>162</v>
      </c>
      <c r="H65" s="109" t="s">
        <v>162</v>
      </c>
      <c r="I65" s="109" t="s">
        <v>162</v>
      </c>
      <c r="J65" s="109" t="s">
        <v>25</v>
      </c>
      <c r="K65" s="237">
        <v>20000000</v>
      </c>
      <c r="L65" s="6">
        <v>20000000</v>
      </c>
      <c r="M65" s="69"/>
      <c r="N65" s="9" t="s">
        <v>113</v>
      </c>
    </row>
    <row r="66" spans="1:16" s="18" customFormat="1" ht="47.25" customHeight="1" x14ac:dyDescent="0.25">
      <c r="A66" s="124"/>
      <c r="B66" s="3" t="s">
        <v>156</v>
      </c>
      <c r="C66" s="109" t="s">
        <v>27</v>
      </c>
      <c r="D66" s="109" t="s">
        <v>116</v>
      </c>
      <c r="E66" s="4" t="s">
        <v>43</v>
      </c>
      <c r="F66" s="109" t="s">
        <v>162</v>
      </c>
      <c r="G66" s="109" t="s">
        <v>162</v>
      </c>
      <c r="H66" s="109" t="s">
        <v>162</v>
      </c>
      <c r="I66" s="109" t="s">
        <v>162</v>
      </c>
      <c r="J66" s="109" t="s">
        <v>25</v>
      </c>
      <c r="K66" s="125">
        <f>L66</f>
        <v>3000000</v>
      </c>
      <c r="L66" s="126">
        <v>3000000</v>
      </c>
      <c r="M66" s="127"/>
      <c r="N66" s="9" t="s">
        <v>150</v>
      </c>
      <c r="O66" s="128"/>
      <c r="P66" s="129"/>
    </row>
    <row r="67" spans="1:16" s="18" customFormat="1" ht="47.25" customHeight="1" x14ac:dyDescent="0.25">
      <c r="A67" s="229"/>
      <c r="B67" s="3" t="s">
        <v>157</v>
      </c>
      <c r="C67" s="109" t="s">
        <v>27</v>
      </c>
      <c r="D67" s="109" t="s">
        <v>116</v>
      </c>
      <c r="E67" s="4" t="s">
        <v>43</v>
      </c>
      <c r="F67" s="109" t="s">
        <v>162</v>
      </c>
      <c r="G67" s="109" t="s">
        <v>162</v>
      </c>
      <c r="H67" s="109" t="s">
        <v>162</v>
      </c>
      <c r="I67" s="109" t="s">
        <v>162</v>
      </c>
      <c r="J67" s="109" t="s">
        <v>25</v>
      </c>
      <c r="K67" s="230">
        <v>2500000</v>
      </c>
      <c r="L67" s="6">
        <v>2500000</v>
      </c>
      <c r="M67" s="231"/>
      <c r="N67" s="9" t="s">
        <v>117</v>
      </c>
      <c r="O67" s="128"/>
      <c r="P67" s="129"/>
    </row>
    <row r="68" spans="1:16" s="18" customFormat="1" ht="54" customHeight="1" x14ac:dyDescent="0.25">
      <c r="A68" s="124"/>
      <c r="B68" s="3" t="s">
        <v>152</v>
      </c>
      <c r="C68" s="109" t="s">
        <v>27</v>
      </c>
      <c r="D68" s="109" t="s">
        <v>116</v>
      </c>
      <c r="E68" s="4" t="s">
        <v>6</v>
      </c>
      <c r="F68" s="109" t="s">
        <v>162</v>
      </c>
      <c r="G68" s="109" t="s">
        <v>162</v>
      </c>
      <c r="H68" s="109" t="s">
        <v>162</v>
      </c>
      <c r="I68" s="109" t="s">
        <v>162</v>
      </c>
      <c r="J68" s="109" t="s">
        <v>25</v>
      </c>
      <c r="K68" s="125">
        <v>5000000</v>
      </c>
      <c r="L68" s="126">
        <v>5000000</v>
      </c>
      <c r="M68" s="127"/>
      <c r="N68" s="9" t="s">
        <v>151</v>
      </c>
      <c r="O68" s="128"/>
      <c r="P68" s="129"/>
    </row>
    <row r="69" spans="1:16" s="1" customFormat="1" ht="21.75" customHeight="1" thickBot="1" x14ac:dyDescent="0.25">
      <c r="A69" s="10"/>
      <c r="B69" s="11"/>
      <c r="C69" s="132"/>
      <c r="D69" s="132"/>
      <c r="E69" s="169"/>
      <c r="F69" s="13"/>
      <c r="G69" s="13"/>
      <c r="H69" s="13"/>
      <c r="I69" s="14"/>
      <c r="J69" s="15" t="s">
        <v>26</v>
      </c>
      <c r="K69" s="16">
        <f>L69</f>
        <v>88780487.5</v>
      </c>
      <c r="L69" s="74">
        <f>SUM(L13:L68)</f>
        <v>88780487.5</v>
      </c>
      <c r="M69" s="17"/>
      <c r="N69" s="12"/>
    </row>
    <row r="70" spans="1:16" s="1" customFormat="1" ht="12.75" x14ac:dyDescent="0.2">
      <c r="A70" s="52"/>
      <c r="B70" s="53"/>
      <c r="C70" s="54"/>
      <c r="D70" s="54"/>
      <c r="E70" s="165"/>
      <c r="F70" s="55"/>
      <c r="G70" s="55"/>
      <c r="H70" s="55"/>
      <c r="I70" s="55"/>
      <c r="J70" s="56"/>
      <c r="K70" s="57"/>
      <c r="L70" s="58"/>
      <c r="M70" s="59"/>
      <c r="N70" s="54"/>
    </row>
    <row r="71" spans="1:16" ht="25.5" hidden="1" x14ac:dyDescent="0.2">
      <c r="B71" s="46" t="s">
        <v>28</v>
      </c>
      <c r="C71" s="47">
        <v>1186</v>
      </c>
      <c r="D71" s="47"/>
      <c r="E71" s="48"/>
      <c r="F71" s="49">
        <f t="shared" ref="F71:F86" si="3">C71+E71</f>
        <v>1186</v>
      </c>
      <c r="G71" s="47">
        <v>1186</v>
      </c>
      <c r="H71" s="50"/>
      <c r="I71" s="49">
        <f t="shared" ref="I71:I86" si="4">G71+H71</f>
        <v>1186</v>
      </c>
      <c r="J71" s="51">
        <f t="shared" ref="J71:J80" si="5">C71-G71</f>
        <v>0</v>
      </c>
      <c r="K71" s="20"/>
      <c r="L71" s="1"/>
    </row>
    <row r="72" spans="1:16" ht="25.5" hidden="1" x14ac:dyDescent="0.2">
      <c r="B72" s="32" t="s">
        <v>29</v>
      </c>
      <c r="C72" s="33">
        <v>218</v>
      </c>
      <c r="D72" s="33"/>
      <c r="E72" s="34"/>
      <c r="F72" s="35">
        <f t="shared" si="3"/>
        <v>218</v>
      </c>
      <c r="G72" s="33">
        <v>218</v>
      </c>
      <c r="H72" s="36"/>
      <c r="I72" s="35">
        <f t="shared" si="4"/>
        <v>218</v>
      </c>
      <c r="J72" s="37">
        <f t="shared" si="5"/>
        <v>0</v>
      </c>
      <c r="K72" s="20"/>
      <c r="L72" s="1"/>
    </row>
    <row r="73" spans="1:16" ht="25.5" hidden="1" x14ac:dyDescent="0.2">
      <c r="B73" s="32" t="s">
        <v>30</v>
      </c>
      <c r="C73" s="33">
        <v>134</v>
      </c>
      <c r="D73" s="33"/>
      <c r="E73" s="34"/>
      <c r="F73" s="35">
        <f t="shared" si="3"/>
        <v>134</v>
      </c>
      <c r="G73" s="33">
        <v>134</v>
      </c>
      <c r="H73" s="36"/>
      <c r="I73" s="35">
        <f t="shared" si="4"/>
        <v>134</v>
      </c>
      <c r="J73" s="37">
        <f t="shared" si="5"/>
        <v>0</v>
      </c>
      <c r="K73" s="20"/>
      <c r="L73" s="1"/>
    </row>
    <row r="74" spans="1:16" ht="25.5" hidden="1" x14ac:dyDescent="0.2">
      <c r="B74" s="32" t="s">
        <v>31</v>
      </c>
      <c r="C74" s="33">
        <v>68</v>
      </c>
      <c r="D74" s="33"/>
      <c r="E74" s="34"/>
      <c r="F74" s="35">
        <f t="shared" si="3"/>
        <v>68</v>
      </c>
      <c r="G74" s="33">
        <v>68</v>
      </c>
      <c r="H74" s="36"/>
      <c r="I74" s="35">
        <f t="shared" si="4"/>
        <v>68</v>
      </c>
      <c r="J74" s="37">
        <f t="shared" si="5"/>
        <v>0</v>
      </c>
      <c r="K74" s="20"/>
      <c r="L74" s="1"/>
    </row>
    <row r="75" spans="1:16" ht="25.5" hidden="1" x14ac:dyDescent="0.2">
      <c r="B75" s="32" t="s">
        <v>32</v>
      </c>
      <c r="C75" s="33">
        <v>102</v>
      </c>
      <c r="D75" s="33"/>
      <c r="E75" s="34"/>
      <c r="F75" s="35">
        <f t="shared" si="3"/>
        <v>102</v>
      </c>
      <c r="G75" s="33">
        <v>102</v>
      </c>
      <c r="H75" s="36"/>
      <c r="I75" s="35">
        <f t="shared" si="4"/>
        <v>102</v>
      </c>
      <c r="J75" s="37">
        <f t="shared" si="5"/>
        <v>0</v>
      </c>
      <c r="K75" s="20"/>
      <c r="L75" s="1"/>
    </row>
    <row r="76" spans="1:16" ht="38.25" hidden="1" x14ac:dyDescent="0.2">
      <c r="B76" s="32" t="s">
        <v>33</v>
      </c>
      <c r="C76" s="33">
        <v>94</v>
      </c>
      <c r="D76" s="33"/>
      <c r="E76" s="34"/>
      <c r="F76" s="35">
        <f t="shared" si="3"/>
        <v>94</v>
      </c>
      <c r="G76" s="33">
        <v>94</v>
      </c>
      <c r="H76" s="36"/>
      <c r="I76" s="35">
        <f t="shared" si="4"/>
        <v>94</v>
      </c>
      <c r="J76" s="37">
        <f t="shared" si="5"/>
        <v>0</v>
      </c>
      <c r="K76" s="20"/>
      <c r="L76" s="1"/>
    </row>
    <row r="77" spans="1:16" ht="25.5" hidden="1" x14ac:dyDescent="0.2">
      <c r="B77" s="32" t="s">
        <v>34</v>
      </c>
      <c r="C77" s="33">
        <v>408</v>
      </c>
      <c r="D77" s="33"/>
      <c r="E77" s="34"/>
      <c r="F77" s="35">
        <f t="shared" si="3"/>
        <v>408</v>
      </c>
      <c r="G77" s="33">
        <v>408</v>
      </c>
      <c r="H77" s="36"/>
      <c r="I77" s="35">
        <f t="shared" si="4"/>
        <v>408</v>
      </c>
      <c r="J77" s="37">
        <f t="shared" si="5"/>
        <v>0</v>
      </c>
      <c r="K77" s="20"/>
      <c r="L77" s="1"/>
    </row>
    <row r="78" spans="1:16" ht="25.5" hidden="1" x14ac:dyDescent="0.2">
      <c r="B78" s="32" t="s">
        <v>35</v>
      </c>
      <c r="C78" s="33">
        <v>411</v>
      </c>
      <c r="D78" s="33"/>
      <c r="E78" s="34"/>
      <c r="F78" s="35">
        <f t="shared" si="3"/>
        <v>411</v>
      </c>
      <c r="G78" s="33">
        <v>411</v>
      </c>
      <c r="H78" s="36"/>
      <c r="I78" s="35">
        <f t="shared" si="4"/>
        <v>411</v>
      </c>
      <c r="J78" s="37">
        <f t="shared" si="5"/>
        <v>0</v>
      </c>
      <c r="K78" s="20"/>
      <c r="L78" s="1"/>
    </row>
    <row r="79" spans="1:16" hidden="1" x14ac:dyDescent="0.2">
      <c r="B79" s="32" t="s">
        <v>36</v>
      </c>
      <c r="C79" s="33">
        <v>54</v>
      </c>
      <c r="D79" s="33"/>
      <c r="E79" s="34"/>
      <c r="F79" s="35">
        <f t="shared" si="3"/>
        <v>54</v>
      </c>
      <c r="G79" s="33">
        <v>54</v>
      </c>
      <c r="H79" s="36"/>
      <c r="I79" s="35">
        <f t="shared" si="4"/>
        <v>54</v>
      </c>
      <c r="J79" s="37">
        <f t="shared" si="5"/>
        <v>0</v>
      </c>
      <c r="K79" s="20"/>
      <c r="L79" s="1"/>
    </row>
    <row r="80" spans="1:16" ht="25.5" hidden="1" x14ac:dyDescent="0.2">
      <c r="B80" s="19" t="s">
        <v>37</v>
      </c>
      <c r="C80" s="33">
        <v>969</v>
      </c>
      <c r="D80" s="33"/>
      <c r="E80" s="34"/>
      <c r="F80" s="35">
        <f t="shared" si="3"/>
        <v>969</v>
      </c>
      <c r="G80" s="33">
        <v>969</v>
      </c>
      <c r="H80" s="36"/>
      <c r="I80" s="35">
        <f t="shared" si="4"/>
        <v>969</v>
      </c>
      <c r="J80" s="37">
        <f t="shared" si="5"/>
        <v>0</v>
      </c>
      <c r="K80" s="20"/>
      <c r="L80" s="1"/>
    </row>
    <row r="81" spans="1:88" hidden="1" x14ac:dyDescent="0.2">
      <c r="B81" s="38" t="s">
        <v>38</v>
      </c>
      <c r="C81" s="39"/>
      <c r="D81" s="39"/>
      <c r="E81" s="40"/>
      <c r="F81" s="35"/>
      <c r="G81" s="34"/>
      <c r="H81" s="36"/>
      <c r="I81" s="35"/>
      <c r="J81" s="37" t="str">
        <f t="shared" ref="J81:J88" si="6">IF(G81-C81=0,"",G81-C81)</f>
        <v/>
      </c>
      <c r="K81" s="20"/>
      <c r="L81" s="1"/>
    </row>
    <row r="82" spans="1:88" ht="51" hidden="1" x14ac:dyDescent="0.2">
      <c r="B82" s="32" t="s">
        <v>39</v>
      </c>
      <c r="C82" s="39"/>
      <c r="D82" s="39"/>
      <c r="E82" s="39">
        <v>15000</v>
      </c>
      <c r="F82" s="35">
        <f t="shared" si="3"/>
        <v>15000</v>
      </c>
      <c r="G82" s="34"/>
      <c r="H82" s="41">
        <v>15000</v>
      </c>
      <c r="I82" s="35">
        <f t="shared" si="4"/>
        <v>15000</v>
      </c>
      <c r="J82" s="37"/>
      <c r="K82" s="20"/>
      <c r="L82" s="1"/>
    </row>
    <row r="83" spans="1:88" ht="63.75" hidden="1" x14ac:dyDescent="0.2">
      <c r="B83" s="32" t="s">
        <v>40</v>
      </c>
      <c r="C83" s="39"/>
      <c r="D83" s="39"/>
      <c r="E83" s="39">
        <v>26000</v>
      </c>
      <c r="F83" s="35">
        <f t="shared" si="3"/>
        <v>26000</v>
      </c>
      <c r="G83" s="34"/>
      <c r="H83" s="41">
        <v>26000</v>
      </c>
      <c r="I83" s="35">
        <f t="shared" si="4"/>
        <v>26000</v>
      </c>
      <c r="J83" s="37"/>
      <c r="K83" s="20"/>
      <c r="L83" s="1"/>
    </row>
    <row r="84" spans="1:88" ht="38.25" hidden="1" x14ac:dyDescent="0.2">
      <c r="B84" s="42" t="s">
        <v>41</v>
      </c>
      <c r="C84" s="33"/>
      <c r="D84" s="33"/>
      <c r="E84" s="33">
        <v>1500</v>
      </c>
      <c r="F84" s="35">
        <f t="shared" si="3"/>
        <v>1500</v>
      </c>
      <c r="G84" s="34"/>
      <c r="H84" s="37">
        <v>1500</v>
      </c>
      <c r="I84" s="35">
        <f t="shared" si="4"/>
        <v>1500</v>
      </c>
      <c r="J84" s="37" t="str">
        <f t="shared" ref="J84:J85" si="7">IF(G84-C84=0,"",G84-C84)</f>
        <v/>
      </c>
      <c r="K84" s="20"/>
      <c r="L84" s="1"/>
    </row>
    <row r="85" spans="1:88" ht="38.25" hidden="1" x14ac:dyDescent="0.2">
      <c r="B85" s="43" t="s">
        <v>42</v>
      </c>
      <c r="C85" s="33"/>
      <c r="D85" s="33"/>
      <c r="E85" s="33">
        <v>3000</v>
      </c>
      <c r="F85" s="35">
        <f t="shared" si="3"/>
        <v>3000</v>
      </c>
      <c r="G85" s="34"/>
      <c r="H85" s="37">
        <v>3000</v>
      </c>
      <c r="I85" s="35">
        <f t="shared" si="4"/>
        <v>3000</v>
      </c>
      <c r="J85" s="37" t="str">
        <f t="shared" si="7"/>
        <v/>
      </c>
      <c r="K85" s="20"/>
      <c r="L85" s="1"/>
    </row>
    <row r="86" spans="1:88" hidden="1" x14ac:dyDescent="0.2">
      <c r="C86" s="39"/>
      <c r="D86" s="39"/>
      <c r="E86" s="39">
        <v>1000</v>
      </c>
      <c r="F86" s="35">
        <f t="shared" si="3"/>
        <v>1000</v>
      </c>
      <c r="G86" s="34"/>
      <c r="H86" s="41">
        <v>1000</v>
      </c>
      <c r="I86" s="35">
        <f t="shared" si="4"/>
        <v>1000</v>
      </c>
      <c r="J86" s="37"/>
      <c r="K86" s="20"/>
      <c r="L86" s="1"/>
    </row>
    <row r="87" spans="1:88" hidden="1" x14ac:dyDescent="0.2">
      <c r="B87" s="44"/>
      <c r="C87" s="33"/>
      <c r="D87" s="33"/>
      <c r="E87" s="34"/>
      <c r="F87" s="35"/>
      <c r="G87" s="34"/>
      <c r="H87" s="36"/>
      <c r="I87" s="36"/>
      <c r="J87" s="37" t="str">
        <f t="shared" ref="J87" si="8">IF(G87-C87=0,"",G87-C87)</f>
        <v/>
      </c>
      <c r="K87" s="20"/>
      <c r="L87" s="1"/>
    </row>
    <row r="88" spans="1:88" hidden="1" x14ac:dyDescent="0.2">
      <c r="B88" s="45"/>
      <c r="C88" s="33"/>
      <c r="D88" s="33"/>
      <c r="E88" s="34"/>
      <c r="F88" s="35"/>
      <c r="G88" s="34"/>
      <c r="H88" s="36"/>
      <c r="I88" s="36"/>
      <c r="J88" s="37" t="str">
        <f t="shared" si="6"/>
        <v/>
      </c>
      <c r="K88" s="20"/>
      <c r="L88" s="1"/>
    </row>
    <row r="89" spans="1:88" s="2" customFormat="1" ht="14.25" customHeight="1" x14ac:dyDescent="0.25">
      <c r="B89" s="60" t="s">
        <v>44</v>
      </c>
      <c r="G89" s="66" t="s">
        <v>46</v>
      </c>
      <c r="H89" s="63"/>
      <c r="I89" s="64"/>
      <c r="K89" s="228"/>
      <c r="L89" s="228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</row>
    <row r="90" spans="1:88" s="2" customFormat="1" ht="16.5" customHeight="1" x14ac:dyDescent="0.25">
      <c r="A90" s="60"/>
      <c r="B90" s="61"/>
      <c r="C90" s="65"/>
      <c r="G90" s="66" t="s">
        <v>47</v>
      </c>
      <c r="H90" s="63"/>
      <c r="I90" s="66"/>
      <c r="K90" s="228"/>
      <c r="L90" s="232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5"/>
      <c r="BZ90" s="105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</row>
    <row r="91" spans="1:88" s="2" customFormat="1" ht="15.75" x14ac:dyDescent="0.25">
      <c r="A91" s="60"/>
      <c r="B91" s="67"/>
      <c r="C91" s="175"/>
      <c r="G91" s="63"/>
      <c r="H91" s="63"/>
      <c r="I91" s="64"/>
      <c r="J91" s="68"/>
      <c r="K91" s="60"/>
      <c r="L91" s="17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5"/>
      <c r="BZ91" s="105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</row>
    <row r="92" spans="1:88" s="2" customFormat="1" ht="15.75" x14ac:dyDescent="0.25">
      <c r="A92" s="60"/>
      <c r="B92" s="67"/>
      <c r="C92" s="175"/>
      <c r="G92" s="63"/>
      <c r="H92" s="63"/>
      <c r="I92" s="64"/>
      <c r="J92" s="68"/>
      <c r="K92" s="60"/>
      <c r="L92" s="17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5"/>
      <c r="BZ92" s="105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</row>
    <row r="93" spans="1:88" s="2" customFormat="1" ht="15.75" x14ac:dyDescent="0.25">
      <c r="A93" s="60"/>
      <c r="B93" s="67"/>
      <c r="C93" s="176"/>
      <c r="G93" s="63"/>
      <c r="H93" s="63"/>
      <c r="I93" s="64"/>
      <c r="J93" s="68"/>
      <c r="K93" s="60"/>
      <c r="L93" s="17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5"/>
      <c r="BZ93" s="105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</row>
    <row r="94" spans="1:88" s="2" customFormat="1" ht="15" customHeight="1" x14ac:dyDescent="0.25">
      <c r="A94" s="62"/>
      <c r="B94" s="173" t="s">
        <v>183</v>
      </c>
      <c r="C94" s="173"/>
      <c r="G94" s="249" t="s">
        <v>84</v>
      </c>
      <c r="H94" s="249"/>
      <c r="I94" s="249"/>
      <c r="J94" s="249"/>
      <c r="K94" s="249"/>
      <c r="L94" s="249" t="s">
        <v>158</v>
      </c>
      <c r="M94" s="249"/>
      <c r="N94" s="249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5"/>
      <c r="BZ94" s="105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</row>
    <row r="95" spans="1:88" s="2" customFormat="1" ht="15.75" x14ac:dyDescent="0.25">
      <c r="A95" s="62"/>
      <c r="B95" s="175" t="s">
        <v>184</v>
      </c>
      <c r="C95" s="175"/>
      <c r="G95" s="240" t="s">
        <v>145</v>
      </c>
      <c r="H95" s="240"/>
      <c r="I95" s="240"/>
      <c r="J95" s="240"/>
      <c r="K95" s="240"/>
      <c r="L95" s="240" t="s">
        <v>159</v>
      </c>
      <c r="M95" s="240"/>
      <c r="N95" s="240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5"/>
      <c r="BZ95" s="105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</row>
    <row r="96" spans="1:88" s="2" customFormat="1" ht="15.75" x14ac:dyDescent="0.25">
      <c r="A96" s="62"/>
      <c r="B96" s="176" t="s">
        <v>186</v>
      </c>
      <c r="C96" s="175"/>
      <c r="G96" s="243" t="s">
        <v>99</v>
      </c>
      <c r="H96" s="243"/>
      <c r="I96" s="243"/>
      <c r="J96" s="243"/>
      <c r="K96" s="243"/>
      <c r="L96" s="243" t="s">
        <v>160</v>
      </c>
      <c r="M96" s="243"/>
      <c r="N96" s="243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5"/>
      <c r="BN96" s="105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5"/>
      <c r="BZ96" s="105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</row>
    <row r="97" spans="1:88" s="2" customFormat="1" ht="15.75" x14ac:dyDescent="0.25">
      <c r="A97" s="62"/>
      <c r="B97" s="170" t="s">
        <v>185</v>
      </c>
      <c r="C97" s="175"/>
      <c r="G97" s="242" t="str">
        <f>B97</f>
        <v>1-26-2023</v>
      </c>
      <c r="H97" s="242"/>
      <c r="I97" s="242"/>
      <c r="J97" s="242"/>
      <c r="K97" s="242"/>
      <c r="L97" s="244" t="str">
        <f>G97</f>
        <v>1-26-2023</v>
      </c>
      <c r="M97" s="244"/>
      <c r="N97" s="24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5"/>
      <c r="BZ97" s="105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</row>
    <row r="98" spans="1:88" s="2" customFormat="1" ht="15.75" x14ac:dyDescent="0.25">
      <c r="A98" s="62"/>
      <c r="B98" s="61"/>
      <c r="C98" s="65"/>
      <c r="D98" s="65"/>
      <c r="E98" s="245"/>
      <c r="F98" s="245"/>
      <c r="G98" s="63"/>
      <c r="H98" s="63"/>
      <c r="I98" s="63"/>
      <c r="J98" s="68"/>
      <c r="K98" s="64"/>
      <c r="L98" s="60"/>
      <c r="M98" s="64"/>
      <c r="N98" s="73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5"/>
      <c r="BZ98" s="105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</row>
    <row r="99" spans="1:88" ht="25.5" hidden="1" x14ac:dyDescent="0.2">
      <c r="B99" s="46" t="s">
        <v>28</v>
      </c>
      <c r="C99" s="47">
        <v>1186</v>
      </c>
      <c r="D99" s="47"/>
      <c r="E99" s="48"/>
      <c r="F99" s="49">
        <f t="shared" ref="F99:F114" si="9">C99+E99</f>
        <v>1186</v>
      </c>
      <c r="G99" s="47">
        <v>1186</v>
      </c>
      <c r="H99" s="50"/>
      <c r="I99" s="49">
        <f t="shared" ref="I99:I114" si="10">G99+H99</f>
        <v>1186</v>
      </c>
      <c r="J99" s="51">
        <f t="shared" ref="J99:J108" si="11">C99-G99</f>
        <v>0</v>
      </c>
      <c r="K99" s="20"/>
      <c r="L99" s="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O99" s="131"/>
      <c r="AP99" s="131"/>
      <c r="AQ99" s="131"/>
      <c r="AR99" s="131"/>
      <c r="AS99" s="131"/>
      <c r="AT99" s="131"/>
      <c r="AU99" s="131"/>
      <c r="AV99" s="131"/>
      <c r="AW99" s="131"/>
      <c r="AX99" s="131"/>
      <c r="AY99" s="131"/>
      <c r="AZ99" s="131"/>
      <c r="BA99" s="131"/>
      <c r="BB99" s="131"/>
      <c r="BC99" s="131"/>
      <c r="BD99" s="131"/>
      <c r="BE99" s="131"/>
      <c r="BF99" s="131"/>
      <c r="BG99" s="131"/>
      <c r="BH99" s="131"/>
      <c r="BI99" s="131"/>
      <c r="BJ99" s="131"/>
      <c r="BK99" s="131"/>
      <c r="BL99" s="131"/>
      <c r="BM99" s="131"/>
      <c r="BN99" s="131"/>
      <c r="BO99" s="131"/>
      <c r="BP99" s="131"/>
      <c r="BQ99" s="131"/>
      <c r="BR99" s="131"/>
      <c r="BS99" s="131"/>
      <c r="BT99" s="131"/>
      <c r="BU99" s="131"/>
      <c r="BV99" s="131"/>
      <c r="BW99" s="131"/>
      <c r="BX99" s="131"/>
      <c r="BY99" s="131"/>
      <c r="BZ99" s="131"/>
      <c r="CA99" s="131"/>
      <c r="CB99" s="131"/>
      <c r="CC99" s="131"/>
      <c r="CD99" s="131"/>
      <c r="CE99" s="131"/>
      <c r="CF99" s="131"/>
      <c r="CG99" s="131"/>
      <c r="CH99" s="131"/>
      <c r="CI99" s="131"/>
      <c r="CJ99" s="131"/>
    </row>
    <row r="100" spans="1:88" ht="25.5" hidden="1" x14ac:dyDescent="0.2">
      <c r="B100" s="32" t="s">
        <v>29</v>
      </c>
      <c r="C100" s="33">
        <v>218</v>
      </c>
      <c r="D100" s="33"/>
      <c r="E100" s="34"/>
      <c r="F100" s="35">
        <f t="shared" si="9"/>
        <v>218</v>
      </c>
      <c r="G100" s="33">
        <v>218</v>
      </c>
      <c r="H100" s="36"/>
      <c r="I100" s="35">
        <f t="shared" si="10"/>
        <v>218</v>
      </c>
      <c r="J100" s="37">
        <f t="shared" si="11"/>
        <v>0</v>
      </c>
      <c r="K100" s="20"/>
      <c r="L100" s="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31"/>
      <c r="AM100" s="131"/>
      <c r="AN100" s="131"/>
      <c r="AO100" s="131"/>
      <c r="AP100" s="131"/>
      <c r="AQ100" s="131"/>
      <c r="AR100" s="131"/>
      <c r="AS100" s="131"/>
      <c r="AT100" s="131"/>
      <c r="AU100" s="131"/>
      <c r="AV100" s="131"/>
      <c r="AW100" s="131"/>
      <c r="AX100" s="131"/>
      <c r="AY100" s="131"/>
      <c r="AZ100" s="131"/>
      <c r="BA100" s="131"/>
      <c r="BB100" s="131"/>
      <c r="BC100" s="131"/>
      <c r="BD100" s="131"/>
      <c r="BE100" s="131"/>
      <c r="BF100" s="131"/>
      <c r="BG100" s="131"/>
      <c r="BH100" s="131"/>
      <c r="BI100" s="131"/>
      <c r="BJ100" s="131"/>
      <c r="BK100" s="131"/>
      <c r="BL100" s="131"/>
      <c r="BM100" s="131"/>
      <c r="BN100" s="131"/>
      <c r="BO100" s="131"/>
      <c r="BP100" s="131"/>
      <c r="BQ100" s="131"/>
      <c r="BR100" s="131"/>
      <c r="BS100" s="131"/>
      <c r="BT100" s="131"/>
      <c r="BU100" s="131"/>
      <c r="BV100" s="131"/>
      <c r="BW100" s="131"/>
      <c r="BX100" s="131"/>
      <c r="BY100" s="131"/>
      <c r="BZ100" s="131"/>
      <c r="CA100" s="131"/>
      <c r="CB100" s="131"/>
      <c r="CC100" s="131"/>
      <c r="CD100" s="131"/>
      <c r="CE100" s="131"/>
      <c r="CF100" s="131"/>
      <c r="CG100" s="131"/>
      <c r="CH100" s="131"/>
      <c r="CI100" s="131"/>
      <c r="CJ100" s="131"/>
    </row>
    <row r="101" spans="1:88" ht="25.5" hidden="1" x14ac:dyDescent="0.2">
      <c r="B101" s="32" t="s">
        <v>30</v>
      </c>
      <c r="C101" s="33">
        <v>134</v>
      </c>
      <c r="D101" s="33"/>
      <c r="E101" s="34"/>
      <c r="F101" s="35">
        <f t="shared" si="9"/>
        <v>134</v>
      </c>
      <c r="G101" s="33">
        <v>134</v>
      </c>
      <c r="H101" s="36"/>
      <c r="I101" s="35">
        <f t="shared" si="10"/>
        <v>134</v>
      </c>
      <c r="J101" s="37">
        <f t="shared" si="11"/>
        <v>0</v>
      </c>
      <c r="K101" s="20"/>
      <c r="L101" s="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1"/>
      <c r="AJ101" s="131"/>
      <c r="AK101" s="131"/>
      <c r="AL101" s="131"/>
      <c r="AM101" s="131"/>
      <c r="AN101" s="131"/>
      <c r="AO101" s="131"/>
      <c r="AP101" s="131"/>
      <c r="AQ101" s="131"/>
      <c r="AR101" s="131"/>
      <c r="AS101" s="131"/>
      <c r="AT101" s="131"/>
      <c r="AU101" s="131"/>
      <c r="AV101" s="131"/>
      <c r="AW101" s="131"/>
      <c r="AX101" s="131"/>
      <c r="AY101" s="131"/>
      <c r="AZ101" s="131"/>
      <c r="BA101" s="131"/>
      <c r="BB101" s="131"/>
      <c r="BC101" s="131"/>
      <c r="BD101" s="131"/>
      <c r="BE101" s="131"/>
      <c r="BF101" s="131"/>
      <c r="BG101" s="131"/>
      <c r="BH101" s="131"/>
      <c r="BI101" s="131"/>
      <c r="BJ101" s="131"/>
      <c r="BK101" s="131"/>
      <c r="BL101" s="131"/>
      <c r="BM101" s="131"/>
      <c r="BN101" s="131"/>
      <c r="BO101" s="131"/>
      <c r="BP101" s="131"/>
      <c r="BQ101" s="131"/>
      <c r="BR101" s="131"/>
      <c r="BS101" s="131"/>
      <c r="BT101" s="131"/>
      <c r="BU101" s="131"/>
      <c r="BV101" s="131"/>
      <c r="BW101" s="131"/>
      <c r="BX101" s="131"/>
      <c r="BY101" s="131"/>
      <c r="BZ101" s="131"/>
      <c r="CA101" s="131"/>
      <c r="CB101" s="131"/>
      <c r="CC101" s="131"/>
      <c r="CD101" s="131"/>
      <c r="CE101" s="131"/>
      <c r="CF101" s="131"/>
      <c r="CG101" s="131"/>
      <c r="CH101" s="131"/>
      <c r="CI101" s="131"/>
      <c r="CJ101" s="131"/>
    </row>
    <row r="102" spans="1:88" ht="25.5" hidden="1" x14ac:dyDescent="0.2">
      <c r="B102" s="32" t="s">
        <v>31</v>
      </c>
      <c r="C102" s="33">
        <v>68</v>
      </c>
      <c r="D102" s="33"/>
      <c r="E102" s="34"/>
      <c r="F102" s="35">
        <f t="shared" si="9"/>
        <v>68</v>
      </c>
      <c r="G102" s="33">
        <v>68</v>
      </c>
      <c r="H102" s="36"/>
      <c r="I102" s="35">
        <f t="shared" si="10"/>
        <v>68</v>
      </c>
      <c r="J102" s="37">
        <f t="shared" si="11"/>
        <v>0</v>
      </c>
      <c r="K102" s="20"/>
      <c r="L102" s="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1"/>
      <c r="AK102" s="131"/>
      <c r="AL102" s="131"/>
      <c r="AM102" s="131"/>
      <c r="AN102" s="131"/>
      <c r="AO102" s="131"/>
      <c r="AP102" s="131"/>
      <c r="AQ102" s="131"/>
      <c r="AR102" s="131"/>
      <c r="AS102" s="131"/>
      <c r="AT102" s="131"/>
      <c r="AU102" s="131"/>
      <c r="AV102" s="131"/>
      <c r="AW102" s="131"/>
      <c r="AX102" s="131"/>
      <c r="AY102" s="131"/>
      <c r="AZ102" s="131"/>
      <c r="BA102" s="131"/>
      <c r="BB102" s="131"/>
      <c r="BC102" s="131"/>
      <c r="BD102" s="131"/>
      <c r="BE102" s="131"/>
      <c r="BF102" s="131"/>
      <c r="BG102" s="131"/>
      <c r="BH102" s="131"/>
      <c r="BI102" s="131"/>
      <c r="BJ102" s="131"/>
      <c r="BK102" s="131"/>
      <c r="BL102" s="131"/>
      <c r="BM102" s="131"/>
      <c r="BN102" s="131"/>
      <c r="BO102" s="131"/>
      <c r="BP102" s="131"/>
      <c r="BQ102" s="131"/>
      <c r="BR102" s="131"/>
      <c r="BS102" s="131"/>
      <c r="BT102" s="131"/>
      <c r="BU102" s="131"/>
      <c r="BV102" s="131"/>
      <c r="BW102" s="131"/>
      <c r="BX102" s="131"/>
      <c r="BY102" s="131"/>
      <c r="BZ102" s="131"/>
      <c r="CA102" s="131"/>
      <c r="CB102" s="131"/>
      <c r="CC102" s="131"/>
      <c r="CD102" s="131"/>
      <c r="CE102" s="131"/>
      <c r="CF102" s="131"/>
      <c r="CG102" s="131"/>
      <c r="CH102" s="131"/>
      <c r="CI102" s="131"/>
      <c r="CJ102" s="131"/>
    </row>
    <row r="103" spans="1:88" ht="25.5" hidden="1" x14ac:dyDescent="0.2">
      <c r="B103" s="32" t="s">
        <v>32</v>
      </c>
      <c r="C103" s="33">
        <v>102</v>
      </c>
      <c r="D103" s="33"/>
      <c r="E103" s="34"/>
      <c r="F103" s="35">
        <f t="shared" si="9"/>
        <v>102</v>
      </c>
      <c r="G103" s="33">
        <v>102</v>
      </c>
      <c r="H103" s="36"/>
      <c r="I103" s="35">
        <f t="shared" si="10"/>
        <v>102</v>
      </c>
      <c r="J103" s="37">
        <f t="shared" si="11"/>
        <v>0</v>
      </c>
      <c r="K103" s="20"/>
      <c r="L103" s="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1"/>
      <c r="AX103" s="131"/>
      <c r="AY103" s="131"/>
      <c r="AZ103" s="131"/>
      <c r="BA103" s="131"/>
      <c r="BB103" s="131"/>
      <c r="BC103" s="131"/>
      <c r="BD103" s="131"/>
      <c r="BE103" s="131"/>
      <c r="BF103" s="131"/>
      <c r="BG103" s="131"/>
      <c r="BH103" s="131"/>
      <c r="BI103" s="131"/>
      <c r="BJ103" s="131"/>
      <c r="BK103" s="131"/>
      <c r="BL103" s="131"/>
      <c r="BM103" s="131"/>
      <c r="BN103" s="131"/>
      <c r="BO103" s="131"/>
      <c r="BP103" s="131"/>
      <c r="BQ103" s="131"/>
      <c r="BR103" s="131"/>
      <c r="BS103" s="131"/>
      <c r="BT103" s="131"/>
      <c r="BU103" s="131"/>
      <c r="BV103" s="131"/>
      <c r="BW103" s="131"/>
      <c r="BX103" s="131"/>
      <c r="BY103" s="131"/>
      <c r="BZ103" s="131"/>
      <c r="CA103" s="131"/>
      <c r="CB103" s="131"/>
      <c r="CC103" s="131"/>
      <c r="CD103" s="131"/>
      <c r="CE103" s="131"/>
      <c r="CF103" s="131"/>
      <c r="CG103" s="131"/>
      <c r="CH103" s="131"/>
      <c r="CI103" s="131"/>
      <c r="CJ103" s="131"/>
    </row>
    <row r="104" spans="1:88" ht="38.25" hidden="1" x14ac:dyDescent="0.2">
      <c r="B104" s="32" t="s">
        <v>33</v>
      </c>
      <c r="C104" s="33">
        <v>94</v>
      </c>
      <c r="D104" s="33"/>
      <c r="E104" s="34"/>
      <c r="F104" s="35">
        <f t="shared" si="9"/>
        <v>94</v>
      </c>
      <c r="G104" s="33">
        <v>94</v>
      </c>
      <c r="H104" s="36"/>
      <c r="I104" s="35">
        <f t="shared" si="10"/>
        <v>94</v>
      </c>
      <c r="J104" s="37">
        <f t="shared" si="11"/>
        <v>0</v>
      </c>
      <c r="K104" s="20"/>
      <c r="L104" s="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131"/>
      <c r="AI104" s="131"/>
      <c r="AJ104" s="131"/>
      <c r="AK104" s="131"/>
      <c r="AL104" s="131"/>
      <c r="AM104" s="131"/>
      <c r="AN104" s="131"/>
      <c r="AO104" s="131"/>
      <c r="AP104" s="131"/>
      <c r="AQ104" s="131"/>
      <c r="AR104" s="131"/>
      <c r="AS104" s="131"/>
      <c r="AT104" s="131"/>
      <c r="AU104" s="131"/>
      <c r="AV104" s="131"/>
      <c r="AW104" s="131"/>
      <c r="AX104" s="131"/>
      <c r="AY104" s="131"/>
      <c r="AZ104" s="131"/>
      <c r="BA104" s="131"/>
      <c r="BB104" s="131"/>
      <c r="BC104" s="131"/>
      <c r="BD104" s="131"/>
      <c r="BE104" s="131"/>
      <c r="BF104" s="131"/>
      <c r="BG104" s="131"/>
      <c r="BH104" s="131"/>
      <c r="BI104" s="131"/>
      <c r="BJ104" s="131"/>
      <c r="BK104" s="131"/>
      <c r="BL104" s="131"/>
      <c r="BM104" s="131"/>
      <c r="BN104" s="131"/>
      <c r="BO104" s="131"/>
      <c r="BP104" s="131"/>
      <c r="BQ104" s="131"/>
      <c r="BR104" s="131"/>
      <c r="BS104" s="131"/>
      <c r="BT104" s="131"/>
      <c r="BU104" s="131"/>
      <c r="BV104" s="131"/>
      <c r="BW104" s="131"/>
      <c r="BX104" s="131"/>
      <c r="BY104" s="131"/>
      <c r="BZ104" s="131"/>
      <c r="CA104" s="131"/>
      <c r="CB104" s="131"/>
      <c r="CC104" s="131"/>
      <c r="CD104" s="131"/>
      <c r="CE104" s="131"/>
      <c r="CF104" s="131"/>
      <c r="CG104" s="131"/>
      <c r="CH104" s="131"/>
      <c r="CI104" s="131"/>
      <c r="CJ104" s="131"/>
    </row>
    <row r="105" spans="1:88" ht="25.5" hidden="1" x14ac:dyDescent="0.2">
      <c r="B105" s="32" t="s">
        <v>34</v>
      </c>
      <c r="C105" s="33">
        <v>408</v>
      </c>
      <c r="D105" s="33"/>
      <c r="E105" s="34"/>
      <c r="F105" s="35">
        <f t="shared" si="9"/>
        <v>408</v>
      </c>
      <c r="G105" s="33">
        <v>408</v>
      </c>
      <c r="H105" s="36"/>
      <c r="I105" s="35">
        <f t="shared" si="10"/>
        <v>408</v>
      </c>
      <c r="J105" s="37">
        <f t="shared" si="11"/>
        <v>0</v>
      </c>
      <c r="K105" s="20"/>
      <c r="L105" s="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  <c r="BI105" s="131"/>
      <c r="BJ105" s="131"/>
      <c r="BK105" s="131"/>
      <c r="BL105" s="131"/>
      <c r="BM105" s="131"/>
      <c r="BN105" s="131"/>
      <c r="BO105" s="131"/>
      <c r="BP105" s="131"/>
      <c r="BQ105" s="131"/>
      <c r="BR105" s="131"/>
      <c r="BS105" s="131"/>
      <c r="BT105" s="131"/>
      <c r="BU105" s="131"/>
      <c r="BV105" s="131"/>
      <c r="BW105" s="131"/>
      <c r="BX105" s="131"/>
      <c r="BY105" s="131"/>
      <c r="BZ105" s="131"/>
      <c r="CA105" s="131"/>
      <c r="CB105" s="131"/>
      <c r="CC105" s="131"/>
      <c r="CD105" s="131"/>
      <c r="CE105" s="131"/>
      <c r="CF105" s="131"/>
      <c r="CG105" s="131"/>
      <c r="CH105" s="131"/>
      <c r="CI105" s="131"/>
      <c r="CJ105" s="131"/>
    </row>
    <row r="106" spans="1:88" ht="25.5" hidden="1" x14ac:dyDescent="0.2">
      <c r="B106" s="32" t="s">
        <v>35</v>
      </c>
      <c r="C106" s="33">
        <v>411</v>
      </c>
      <c r="D106" s="33"/>
      <c r="E106" s="34"/>
      <c r="F106" s="35">
        <f t="shared" si="9"/>
        <v>411</v>
      </c>
      <c r="G106" s="33">
        <v>411</v>
      </c>
      <c r="H106" s="36"/>
      <c r="I106" s="35">
        <f t="shared" si="10"/>
        <v>411</v>
      </c>
      <c r="J106" s="37">
        <f t="shared" si="11"/>
        <v>0</v>
      </c>
      <c r="K106" s="20"/>
      <c r="L106" s="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1"/>
      <c r="BD106" s="131"/>
      <c r="BE106" s="131"/>
      <c r="BF106" s="131"/>
      <c r="BG106" s="131"/>
      <c r="BH106" s="131"/>
      <c r="BI106" s="131"/>
      <c r="BJ106" s="131"/>
      <c r="BK106" s="131"/>
      <c r="BL106" s="131"/>
      <c r="BM106" s="131"/>
      <c r="BN106" s="131"/>
      <c r="BO106" s="131"/>
      <c r="BP106" s="131"/>
      <c r="BQ106" s="131"/>
      <c r="BR106" s="131"/>
      <c r="BS106" s="131"/>
      <c r="BT106" s="131"/>
      <c r="BU106" s="131"/>
      <c r="BV106" s="131"/>
      <c r="BW106" s="131"/>
      <c r="BX106" s="131"/>
      <c r="BY106" s="131"/>
      <c r="BZ106" s="131"/>
      <c r="CA106" s="131"/>
      <c r="CB106" s="131"/>
      <c r="CC106" s="131"/>
      <c r="CD106" s="131"/>
      <c r="CE106" s="131"/>
      <c r="CF106" s="131"/>
      <c r="CG106" s="131"/>
      <c r="CH106" s="131"/>
      <c r="CI106" s="131"/>
      <c r="CJ106" s="131"/>
    </row>
    <row r="107" spans="1:88" hidden="1" x14ac:dyDescent="0.2">
      <c r="B107" s="32" t="s">
        <v>36</v>
      </c>
      <c r="C107" s="33">
        <v>54</v>
      </c>
      <c r="D107" s="33"/>
      <c r="E107" s="34"/>
      <c r="F107" s="35">
        <f t="shared" si="9"/>
        <v>54</v>
      </c>
      <c r="G107" s="33">
        <v>54</v>
      </c>
      <c r="H107" s="36"/>
      <c r="I107" s="35">
        <f t="shared" si="10"/>
        <v>54</v>
      </c>
      <c r="J107" s="37">
        <f t="shared" si="11"/>
        <v>0</v>
      </c>
      <c r="K107" s="20"/>
      <c r="L107" s="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  <c r="BI107" s="131"/>
      <c r="BJ107" s="131"/>
      <c r="BK107" s="131"/>
      <c r="BL107" s="131"/>
      <c r="BM107" s="131"/>
      <c r="BN107" s="131"/>
      <c r="BO107" s="131"/>
      <c r="BP107" s="131"/>
      <c r="BQ107" s="131"/>
      <c r="BR107" s="131"/>
      <c r="BS107" s="131"/>
      <c r="BT107" s="131"/>
      <c r="BU107" s="131"/>
      <c r="BV107" s="131"/>
      <c r="BW107" s="131"/>
      <c r="BX107" s="131"/>
      <c r="BY107" s="131"/>
      <c r="BZ107" s="131"/>
      <c r="CA107" s="131"/>
      <c r="CB107" s="131"/>
      <c r="CC107" s="131"/>
      <c r="CD107" s="131"/>
      <c r="CE107" s="131"/>
      <c r="CF107" s="131"/>
      <c r="CG107" s="131"/>
      <c r="CH107" s="131"/>
      <c r="CI107" s="131"/>
      <c r="CJ107" s="131"/>
    </row>
    <row r="108" spans="1:88" ht="25.5" hidden="1" x14ac:dyDescent="0.2">
      <c r="B108" s="19" t="s">
        <v>37</v>
      </c>
      <c r="C108" s="33">
        <v>969</v>
      </c>
      <c r="D108" s="33"/>
      <c r="E108" s="34"/>
      <c r="F108" s="35">
        <f t="shared" si="9"/>
        <v>969</v>
      </c>
      <c r="G108" s="33">
        <v>969</v>
      </c>
      <c r="H108" s="36"/>
      <c r="I108" s="35">
        <f t="shared" si="10"/>
        <v>969</v>
      </c>
      <c r="J108" s="37">
        <f t="shared" si="11"/>
        <v>0</v>
      </c>
      <c r="K108" s="20"/>
      <c r="L108" s="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1"/>
      <c r="AZ108" s="131"/>
      <c r="BA108" s="131"/>
      <c r="BB108" s="131"/>
      <c r="BC108" s="131"/>
      <c r="BD108" s="131"/>
      <c r="BE108" s="131"/>
      <c r="BF108" s="131"/>
      <c r="BG108" s="131"/>
      <c r="BH108" s="131"/>
      <c r="BI108" s="131"/>
      <c r="BJ108" s="131"/>
      <c r="BK108" s="131"/>
      <c r="BL108" s="131"/>
      <c r="BM108" s="131"/>
      <c r="BN108" s="131"/>
      <c r="BO108" s="131"/>
      <c r="BP108" s="131"/>
      <c r="BQ108" s="131"/>
      <c r="BR108" s="131"/>
      <c r="BS108" s="131"/>
      <c r="BT108" s="131"/>
      <c r="BU108" s="131"/>
      <c r="BV108" s="131"/>
      <c r="BW108" s="131"/>
      <c r="BX108" s="131"/>
      <c r="BY108" s="131"/>
      <c r="BZ108" s="131"/>
      <c r="CA108" s="131"/>
      <c r="CB108" s="131"/>
      <c r="CC108" s="131"/>
      <c r="CD108" s="131"/>
      <c r="CE108" s="131"/>
      <c r="CF108" s="131"/>
      <c r="CG108" s="131"/>
      <c r="CH108" s="131"/>
      <c r="CI108" s="131"/>
      <c r="CJ108" s="131"/>
    </row>
    <row r="109" spans="1:88" hidden="1" x14ac:dyDescent="0.2">
      <c r="B109" s="38" t="s">
        <v>38</v>
      </c>
      <c r="C109" s="39"/>
      <c r="D109" s="39"/>
      <c r="E109" s="40"/>
      <c r="F109" s="35"/>
      <c r="G109" s="34"/>
      <c r="H109" s="36"/>
      <c r="I109" s="35"/>
      <c r="J109" s="37" t="str">
        <f t="shared" ref="J109:J116" si="12">IF(G109-C109=0,"",G109-C109)</f>
        <v/>
      </c>
      <c r="K109" s="20"/>
      <c r="L109" s="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1"/>
      <c r="AZ109" s="131"/>
      <c r="BA109" s="131"/>
      <c r="BB109" s="131"/>
      <c r="BC109" s="131"/>
      <c r="BD109" s="131"/>
      <c r="BE109" s="131"/>
      <c r="BF109" s="131"/>
      <c r="BG109" s="131"/>
      <c r="BH109" s="131"/>
      <c r="BI109" s="131"/>
      <c r="BJ109" s="131"/>
      <c r="BK109" s="131"/>
      <c r="BL109" s="131"/>
      <c r="BM109" s="131"/>
      <c r="BN109" s="131"/>
      <c r="BO109" s="131"/>
      <c r="BP109" s="131"/>
      <c r="BQ109" s="131"/>
      <c r="BR109" s="131"/>
      <c r="BS109" s="131"/>
      <c r="BT109" s="131"/>
      <c r="BU109" s="131"/>
      <c r="BV109" s="131"/>
      <c r="BW109" s="131"/>
      <c r="BX109" s="131"/>
      <c r="BY109" s="131"/>
      <c r="BZ109" s="131"/>
      <c r="CA109" s="131"/>
      <c r="CB109" s="131"/>
      <c r="CC109" s="131"/>
      <c r="CD109" s="131"/>
      <c r="CE109" s="131"/>
      <c r="CF109" s="131"/>
      <c r="CG109" s="131"/>
      <c r="CH109" s="131"/>
      <c r="CI109" s="131"/>
      <c r="CJ109" s="131"/>
    </row>
    <row r="110" spans="1:88" ht="51" hidden="1" x14ac:dyDescent="0.2">
      <c r="B110" s="32" t="s">
        <v>39</v>
      </c>
      <c r="C110" s="39"/>
      <c r="D110" s="39"/>
      <c r="E110" s="39">
        <v>15000</v>
      </c>
      <c r="F110" s="35">
        <f t="shared" si="9"/>
        <v>15000</v>
      </c>
      <c r="G110" s="34"/>
      <c r="H110" s="41">
        <v>15000</v>
      </c>
      <c r="I110" s="35">
        <f t="shared" si="10"/>
        <v>15000</v>
      </c>
      <c r="J110" s="37"/>
      <c r="K110" s="20"/>
      <c r="L110" s="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1"/>
      <c r="AZ110" s="131"/>
      <c r="BA110" s="131"/>
      <c r="BB110" s="131"/>
      <c r="BC110" s="131"/>
      <c r="BD110" s="131"/>
      <c r="BE110" s="131"/>
      <c r="BF110" s="131"/>
      <c r="BG110" s="131"/>
      <c r="BH110" s="131"/>
      <c r="BI110" s="131"/>
      <c r="BJ110" s="131"/>
      <c r="BK110" s="131"/>
      <c r="BL110" s="131"/>
      <c r="BM110" s="131"/>
      <c r="BN110" s="131"/>
      <c r="BO110" s="131"/>
      <c r="BP110" s="131"/>
      <c r="BQ110" s="131"/>
      <c r="BR110" s="131"/>
      <c r="BS110" s="131"/>
      <c r="BT110" s="131"/>
      <c r="BU110" s="131"/>
      <c r="BV110" s="131"/>
      <c r="BW110" s="131"/>
      <c r="BX110" s="131"/>
      <c r="BY110" s="131"/>
      <c r="BZ110" s="131"/>
      <c r="CA110" s="131"/>
      <c r="CB110" s="131"/>
      <c r="CC110" s="131"/>
      <c r="CD110" s="131"/>
      <c r="CE110" s="131"/>
      <c r="CF110" s="131"/>
      <c r="CG110" s="131"/>
      <c r="CH110" s="131"/>
      <c r="CI110" s="131"/>
      <c r="CJ110" s="131"/>
    </row>
    <row r="111" spans="1:88" ht="63.75" hidden="1" x14ac:dyDescent="0.2">
      <c r="B111" s="32" t="s">
        <v>40</v>
      </c>
      <c r="C111" s="39"/>
      <c r="D111" s="39"/>
      <c r="E111" s="39">
        <v>26000</v>
      </c>
      <c r="F111" s="35">
        <f t="shared" si="9"/>
        <v>26000</v>
      </c>
      <c r="G111" s="34"/>
      <c r="H111" s="41">
        <v>26000</v>
      </c>
      <c r="I111" s="35">
        <f t="shared" si="10"/>
        <v>26000</v>
      </c>
      <c r="J111" s="37"/>
      <c r="K111" s="20"/>
      <c r="L111" s="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/>
      <c r="BA111" s="131"/>
      <c r="BB111" s="131"/>
      <c r="BC111" s="131"/>
      <c r="BD111" s="131"/>
      <c r="BE111" s="131"/>
      <c r="BF111" s="131"/>
      <c r="BG111" s="131"/>
      <c r="BH111" s="131"/>
      <c r="BI111" s="131"/>
      <c r="BJ111" s="131"/>
      <c r="BK111" s="131"/>
      <c r="BL111" s="131"/>
      <c r="BM111" s="131"/>
      <c r="BN111" s="131"/>
      <c r="BO111" s="131"/>
      <c r="BP111" s="131"/>
      <c r="BQ111" s="131"/>
      <c r="BR111" s="131"/>
      <c r="BS111" s="131"/>
      <c r="BT111" s="131"/>
      <c r="BU111" s="131"/>
      <c r="BV111" s="131"/>
      <c r="BW111" s="131"/>
      <c r="BX111" s="131"/>
      <c r="BY111" s="131"/>
      <c r="BZ111" s="131"/>
      <c r="CA111" s="131"/>
      <c r="CB111" s="131"/>
      <c r="CC111" s="131"/>
      <c r="CD111" s="131"/>
      <c r="CE111" s="131"/>
      <c r="CF111" s="131"/>
      <c r="CG111" s="131"/>
      <c r="CH111" s="131"/>
      <c r="CI111" s="131"/>
      <c r="CJ111" s="131"/>
    </row>
    <row r="112" spans="1:88" ht="38.25" hidden="1" x14ac:dyDescent="0.2">
      <c r="B112" s="42" t="s">
        <v>41</v>
      </c>
      <c r="C112" s="33"/>
      <c r="D112" s="33"/>
      <c r="E112" s="33">
        <v>1500</v>
      </c>
      <c r="F112" s="35">
        <f t="shared" si="9"/>
        <v>1500</v>
      </c>
      <c r="G112" s="34"/>
      <c r="H112" s="37">
        <v>1500</v>
      </c>
      <c r="I112" s="35">
        <f t="shared" si="10"/>
        <v>1500</v>
      </c>
      <c r="J112" s="37" t="str">
        <f t="shared" ref="J112:J113" si="13">IF(G112-C112=0,"",G112-C112)</f>
        <v/>
      </c>
      <c r="K112" s="20"/>
      <c r="L112" s="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1"/>
      <c r="AZ112" s="131"/>
      <c r="BA112" s="131"/>
      <c r="BB112" s="131"/>
      <c r="BC112" s="131"/>
      <c r="BD112" s="131"/>
      <c r="BE112" s="131"/>
      <c r="BF112" s="131"/>
      <c r="BG112" s="131"/>
      <c r="BH112" s="131"/>
      <c r="BI112" s="131"/>
      <c r="BJ112" s="131"/>
      <c r="BK112" s="131"/>
      <c r="BL112" s="131"/>
      <c r="BM112" s="131"/>
      <c r="BN112" s="131"/>
      <c r="BO112" s="131"/>
      <c r="BP112" s="131"/>
      <c r="BQ112" s="131"/>
      <c r="BR112" s="131"/>
      <c r="BS112" s="131"/>
      <c r="BT112" s="131"/>
      <c r="BU112" s="131"/>
      <c r="BV112" s="131"/>
      <c r="BW112" s="131"/>
      <c r="BX112" s="131"/>
      <c r="BY112" s="131"/>
      <c r="BZ112" s="131"/>
      <c r="CA112" s="131"/>
      <c r="CB112" s="131"/>
      <c r="CC112" s="131"/>
      <c r="CD112" s="131"/>
      <c r="CE112" s="131"/>
      <c r="CF112" s="131"/>
      <c r="CG112" s="131"/>
      <c r="CH112" s="131"/>
      <c r="CI112" s="131"/>
      <c r="CJ112" s="131"/>
    </row>
    <row r="113" spans="2:88" ht="38.25" hidden="1" x14ac:dyDescent="0.2">
      <c r="B113" s="43" t="s">
        <v>42</v>
      </c>
      <c r="C113" s="33"/>
      <c r="D113" s="33"/>
      <c r="E113" s="33">
        <v>3000</v>
      </c>
      <c r="F113" s="35">
        <f t="shared" si="9"/>
        <v>3000</v>
      </c>
      <c r="G113" s="34"/>
      <c r="H113" s="37">
        <v>3000</v>
      </c>
      <c r="I113" s="35">
        <f t="shared" si="10"/>
        <v>3000</v>
      </c>
      <c r="J113" s="37" t="str">
        <f t="shared" si="13"/>
        <v/>
      </c>
      <c r="K113" s="20"/>
      <c r="L113" s="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1"/>
      <c r="AZ113" s="131"/>
      <c r="BA113" s="131"/>
      <c r="BB113" s="131"/>
      <c r="BC113" s="131"/>
      <c r="BD113" s="131"/>
      <c r="BE113" s="131"/>
      <c r="BF113" s="131"/>
      <c r="BG113" s="131"/>
      <c r="BH113" s="131"/>
      <c r="BI113" s="131"/>
      <c r="BJ113" s="131"/>
      <c r="BK113" s="131"/>
      <c r="BL113" s="131"/>
      <c r="BM113" s="131"/>
      <c r="BN113" s="131"/>
      <c r="BO113" s="131"/>
      <c r="BP113" s="131"/>
      <c r="BQ113" s="131"/>
      <c r="BR113" s="131"/>
      <c r="BS113" s="131"/>
      <c r="BT113" s="131"/>
      <c r="BU113" s="131"/>
      <c r="BV113" s="131"/>
      <c r="BW113" s="131"/>
      <c r="BX113" s="131"/>
      <c r="BY113" s="131"/>
      <c r="BZ113" s="131"/>
      <c r="CA113" s="131"/>
      <c r="CB113" s="131"/>
      <c r="CC113" s="131"/>
      <c r="CD113" s="131"/>
      <c r="CE113" s="131"/>
      <c r="CF113" s="131"/>
      <c r="CG113" s="131"/>
      <c r="CH113" s="131"/>
      <c r="CI113" s="131"/>
      <c r="CJ113" s="131"/>
    </row>
    <row r="114" spans="2:88" hidden="1" x14ac:dyDescent="0.2">
      <c r="C114" s="39"/>
      <c r="D114" s="39"/>
      <c r="E114" s="39">
        <v>1000</v>
      </c>
      <c r="F114" s="35">
        <f t="shared" si="9"/>
        <v>1000</v>
      </c>
      <c r="G114" s="34"/>
      <c r="H114" s="41">
        <v>1000</v>
      </c>
      <c r="I114" s="35">
        <f t="shared" si="10"/>
        <v>1000</v>
      </c>
      <c r="J114" s="37"/>
      <c r="K114" s="20"/>
      <c r="L114" s="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1"/>
      <c r="AZ114" s="131"/>
      <c r="BA114" s="131"/>
      <c r="BB114" s="131"/>
      <c r="BC114" s="131"/>
      <c r="BD114" s="131"/>
      <c r="BE114" s="131"/>
      <c r="BF114" s="131"/>
      <c r="BG114" s="131"/>
      <c r="BH114" s="131"/>
      <c r="BI114" s="131"/>
      <c r="BJ114" s="131"/>
      <c r="BK114" s="131"/>
      <c r="BL114" s="131"/>
      <c r="BM114" s="131"/>
      <c r="BN114" s="131"/>
      <c r="BO114" s="131"/>
      <c r="BP114" s="131"/>
      <c r="BQ114" s="131"/>
      <c r="BR114" s="131"/>
      <c r="BS114" s="131"/>
      <c r="BT114" s="131"/>
      <c r="BU114" s="131"/>
      <c r="BV114" s="131"/>
      <c r="BW114" s="131"/>
      <c r="BX114" s="131"/>
      <c r="BY114" s="131"/>
      <c r="BZ114" s="131"/>
      <c r="CA114" s="131"/>
      <c r="CB114" s="131"/>
      <c r="CC114" s="131"/>
      <c r="CD114" s="131"/>
      <c r="CE114" s="131"/>
      <c r="CF114" s="131"/>
      <c r="CG114" s="131"/>
      <c r="CH114" s="131"/>
      <c r="CI114" s="131"/>
      <c r="CJ114" s="131"/>
    </row>
    <row r="115" spans="2:88" hidden="1" x14ac:dyDescent="0.2">
      <c r="B115" s="44"/>
      <c r="C115" s="33"/>
      <c r="D115" s="33"/>
      <c r="E115" s="34"/>
      <c r="F115" s="35"/>
      <c r="G115" s="34"/>
      <c r="H115" s="36"/>
      <c r="I115" s="36"/>
      <c r="J115" s="37" t="str">
        <f t="shared" ref="J115" si="14">IF(G115-C115=0,"",G115-C115)</f>
        <v/>
      </c>
      <c r="K115" s="20"/>
      <c r="L115" s="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131"/>
      <c r="AO115" s="131"/>
      <c r="AP115" s="131"/>
      <c r="AQ115" s="131"/>
      <c r="AR115" s="131"/>
      <c r="AS115" s="131"/>
      <c r="AT115" s="131"/>
      <c r="AU115" s="131"/>
      <c r="AV115" s="131"/>
      <c r="AW115" s="131"/>
      <c r="AX115" s="131"/>
      <c r="AY115" s="131"/>
      <c r="AZ115" s="131"/>
      <c r="BA115" s="131"/>
      <c r="BB115" s="131"/>
      <c r="BC115" s="131"/>
      <c r="BD115" s="131"/>
      <c r="BE115" s="131"/>
      <c r="BF115" s="131"/>
      <c r="BG115" s="131"/>
      <c r="BH115" s="131"/>
      <c r="BI115" s="131"/>
      <c r="BJ115" s="131"/>
      <c r="BK115" s="131"/>
      <c r="BL115" s="131"/>
      <c r="BM115" s="131"/>
      <c r="BN115" s="131"/>
      <c r="BO115" s="131"/>
      <c r="BP115" s="131"/>
      <c r="BQ115" s="131"/>
      <c r="BR115" s="131"/>
      <c r="BS115" s="131"/>
      <c r="BT115" s="131"/>
      <c r="BU115" s="131"/>
      <c r="BV115" s="131"/>
      <c r="BW115" s="131"/>
      <c r="BX115" s="131"/>
      <c r="BY115" s="131"/>
      <c r="BZ115" s="131"/>
      <c r="CA115" s="131"/>
      <c r="CB115" s="131"/>
      <c r="CC115" s="131"/>
      <c r="CD115" s="131"/>
      <c r="CE115" s="131"/>
      <c r="CF115" s="131"/>
      <c r="CG115" s="131"/>
      <c r="CH115" s="131"/>
      <c r="CI115" s="131"/>
      <c r="CJ115" s="131"/>
    </row>
    <row r="116" spans="2:88" hidden="1" x14ac:dyDescent="0.2">
      <c r="B116" s="45"/>
      <c r="C116" s="33"/>
      <c r="D116" s="33"/>
      <c r="E116" s="34"/>
      <c r="F116" s="35"/>
      <c r="G116" s="34"/>
      <c r="H116" s="36"/>
      <c r="I116" s="36"/>
      <c r="J116" s="37" t="str">
        <f t="shared" si="12"/>
        <v/>
      </c>
      <c r="K116" s="20"/>
      <c r="L116" s="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131"/>
      <c r="AI116" s="131"/>
      <c r="AJ116" s="131"/>
      <c r="AK116" s="131"/>
      <c r="AL116" s="131"/>
      <c r="AM116" s="131"/>
      <c r="AN116" s="131"/>
      <c r="AO116" s="131"/>
      <c r="AP116" s="131"/>
      <c r="AQ116" s="131"/>
      <c r="AR116" s="131"/>
      <c r="AS116" s="131"/>
      <c r="AT116" s="131"/>
      <c r="AU116" s="131"/>
      <c r="AV116" s="131"/>
      <c r="AW116" s="131"/>
      <c r="AX116" s="131"/>
      <c r="AY116" s="131"/>
      <c r="AZ116" s="131"/>
      <c r="BA116" s="131"/>
      <c r="BB116" s="131"/>
      <c r="BC116" s="131"/>
      <c r="BD116" s="131"/>
      <c r="BE116" s="131"/>
      <c r="BF116" s="131"/>
      <c r="BG116" s="131"/>
      <c r="BH116" s="131"/>
      <c r="BI116" s="131"/>
      <c r="BJ116" s="131"/>
      <c r="BK116" s="131"/>
      <c r="BL116" s="131"/>
      <c r="BM116" s="131"/>
      <c r="BN116" s="131"/>
      <c r="BO116" s="131"/>
      <c r="BP116" s="131"/>
      <c r="BQ116" s="131"/>
      <c r="BR116" s="131"/>
      <c r="BS116" s="131"/>
      <c r="BT116" s="131"/>
      <c r="BU116" s="131"/>
      <c r="BV116" s="131"/>
      <c r="BW116" s="131"/>
      <c r="BX116" s="131"/>
      <c r="BY116" s="131"/>
      <c r="BZ116" s="131"/>
      <c r="CA116" s="131"/>
      <c r="CB116" s="131"/>
      <c r="CC116" s="131"/>
      <c r="CD116" s="131"/>
      <c r="CE116" s="131"/>
      <c r="CF116" s="131"/>
      <c r="CG116" s="131"/>
      <c r="CH116" s="131"/>
      <c r="CI116" s="131"/>
      <c r="CJ116" s="131"/>
    </row>
    <row r="117" spans="2:88" ht="15.75" x14ac:dyDescent="0.2">
      <c r="B117" s="130" t="s">
        <v>45</v>
      </c>
      <c r="C117" s="63"/>
    </row>
    <row r="118" spans="2:88" ht="15.75" x14ac:dyDescent="0.25">
      <c r="B118" s="63"/>
      <c r="C118" s="63"/>
      <c r="G118" s="66" t="s">
        <v>48</v>
      </c>
      <c r="H118" s="2"/>
    </row>
    <row r="119" spans="2:88" ht="15.75" x14ac:dyDescent="0.25">
      <c r="B119" s="63"/>
      <c r="C119" s="63"/>
      <c r="G119" s="228"/>
      <c r="H119" s="107"/>
    </row>
    <row r="120" spans="2:88" ht="15" x14ac:dyDescent="0.2">
      <c r="B120" s="63"/>
      <c r="C120" s="63"/>
      <c r="G120" s="64"/>
      <c r="H120" s="106"/>
    </row>
    <row r="121" spans="2:88" ht="15" x14ac:dyDescent="0.2">
      <c r="B121" s="63"/>
      <c r="C121" s="63"/>
      <c r="G121" s="64"/>
      <c r="H121" s="106"/>
    </row>
    <row r="122" spans="2:88" ht="15.75" x14ac:dyDescent="0.25">
      <c r="B122" s="173" t="s">
        <v>176</v>
      </c>
      <c r="C122" s="224"/>
      <c r="G122" s="64"/>
      <c r="H122" s="72"/>
    </row>
    <row r="123" spans="2:88" ht="15.75" customHeight="1" x14ac:dyDescent="0.2">
      <c r="B123" s="174" t="s">
        <v>154</v>
      </c>
      <c r="C123" s="225"/>
      <c r="G123" s="246" t="s">
        <v>118</v>
      </c>
      <c r="H123" s="246"/>
      <c r="I123" s="246"/>
      <c r="J123" s="246"/>
      <c r="K123" s="246"/>
    </row>
    <row r="124" spans="2:88" ht="15.75" x14ac:dyDescent="0.25">
      <c r="B124" s="171" t="s">
        <v>51</v>
      </c>
      <c r="C124" s="226"/>
      <c r="G124" s="240" t="s">
        <v>49</v>
      </c>
      <c r="H124" s="240"/>
      <c r="I124" s="240"/>
      <c r="J124" s="240"/>
      <c r="K124" s="240"/>
    </row>
    <row r="125" spans="2:88" ht="15.75" x14ac:dyDescent="0.25">
      <c r="B125" s="172" t="str">
        <f>B97</f>
        <v>1-26-2023</v>
      </c>
      <c r="C125" s="227"/>
      <c r="G125" s="241" t="s">
        <v>50</v>
      </c>
      <c r="H125" s="241"/>
      <c r="I125" s="241"/>
      <c r="J125" s="241"/>
      <c r="K125" s="241"/>
    </row>
    <row r="126" spans="2:88" ht="15" x14ac:dyDescent="0.2">
      <c r="G126" s="242" t="str">
        <f>B97</f>
        <v>1-26-2023</v>
      </c>
      <c r="H126" s="242"/>
      <c r="I126" s="242"/>
      <c r="J126" s="242"/>
      <c r="K126" s="242"/>
    </row>
  </sheetData>
  <mergeCells count="45">
    <mergeCell ref="A1:N1"/>
    <mergeCell ref="A2:N2"/>
    <mergeCell ref="A3:N3"/>
    <mergeCell ref="A4:N4"/>
    <mergeCell ref="A5:N5"/>
    <mergeCell ref="H13:I13"/>
    <mergeCell ref="F37:I37"/>
    <mergeCell ref="F47:I47"/>
    <mergeCell ref="F54:I54"/>
    <mergeCell ref="A6:N6"/>
    <mergeCell ref="A7:N7"/>
    <mergeCell ref="A8:N8"/>
    <mergeCell ref="A9:N9"/>
    <mergeCell ref="A10:A11"/>
    <mergeCell ref="B10:B11"/>
    <mergeCell ref="C10:C11"/>
    <mergeCell ref="D10:D11"/>
    <mergeCell ref="E10:E11"/>
    <mergeCell ref="F10:I10"/>
    <mergeCell ref="J10:J11"/>
    <mergeCell ref="K10:M10"/>
    <mergeCell ref="L94:N94"/>
    <mergeCell ref="G95:K95"/>
    <mergeCell ref="L95:N95"/>
    <mergeCell ref="F56:I56"/>
    <mergeCell ref="F57:I57"/>
    <mergeCell ref="F58:I58"/>
    <mergeCell ref="F59:I59"/>
    <mergeCell ref="F60:I60"/>
    <mergeCell ref="F61:I61"/>
    <mergeCell ref="L96:N96"/>
    <mergeCell ref="G97:K97"/>
    <mergeCell ref="L97:N97"/>
    <mergeCell ref="E98:F98"/>
    <mergeCell ref="G123:K123"/>
    <mergeCell ref="A43:B43"/>
    <mergeCell ref="G124:K124"/>
    <mergeCell ref="G125:K125"/>
    <mergeCell ref="G126:K126"/>
    <mergeCell ref="G96:K96"/>
    <mergeCell ref="F62:I62"/>
    <mergeCell ref="F63:I63"/>
    <mergeCell ref="F64:I64"/>
    <mergeCell ref="G94:K94"/>
    <mergeCell ref="F55:I55"/>
  </mergeCells>
  <conditionalFormatting sqref="J71:J88">
    <cfRule type="cellIs" dxfId="0" priority="1" operator="lessThan">
      <formula>0</formula>
    </cfRule>
  </conditionalFormatting>
  <pageMargins left="0.70866141732283472" right="0.70866141732283472" top="0.74803149606299213" bottom="0.55118110236220474" header="0.31496062992125984" footer="0.31496062992125984"/>
  <pageSetup paperSize="9" scale="65" orientation="landscape" horizontalDpi="0" verticalDpi="0" r:id="rId1"/>
  <rowBreaks count="1" manualBreakCount="1">
    <brk id="3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 GPPB</vt:lpstr>
      <vt:lpstr>'APP GPPB'!Print_Area</vt:lpstr>
      <vt:lpstr>'APP GPPB'!Print_Titles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SUPPLY OFFICE</cp:lastModifiedBy>
  <cp:lastPrinted>2023-01-26T11:23:08Z</cp:lastPrinted>
  <dcterms:created xsi:type="dcterms:W3CDTF">2017-09-16T08:21:01Z</dcterms:created>
  <dcterms:modified xsi:type="dcterms:W3CDTF">2023-01-26T11:23:37Z</dcterms:modified>
</cp:coreProperties>
</file>